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1"/>
  </bookViews>
  <sheets>
    <sheet name="24博士" sheetId="13" r:id="rId1"/>
    <sheet name="23博士" sheetId="1" r:id="rId2"/>
    <sheet name="22博士" sheetId="2" r:id="rId3"/>
    <sheet name="21博士" sheetId="3" r:id="rId4"/>
    <sheet name="22栽培" sheetId="4" r:id="rId5"/>
    <sheet name="22育种" sheetId="5" r:id="rId6"/>
    <sheet name="22农种" sheetId="6" r:id="rId7"/>
    <sheet name="23栽培" sheetId="7" r:id="rId8"/>
    <sheet name="23育种" sheetId="8" r:id="rId9"/>
    <sheet name="23农种" sheetId="9" r:id="rId10"/>
    <sheet name="24栽培" sheetId="10" r:id="rId11"/>
    <sheet name="24育种" sheetId="11" r:id="rId12"/>
    <sheet name="24农种" sheetId="12" r:id="rId13"/>
  </sheets>
  <definedNames>
    <definedName name="_xlnm._FilterDatabase" localSheetId="5" hidden="1">'22育种'!$A$1:$F$51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<sst xmlns="http://schemas.openxmlformats.org/spreadsheetml/2006/main" count="3299" uniqueCount="1214">
  <si>
    <t>博士考核排名</t>
  </si>
  <si>
    <t>学号</t>
  </si>
  <si>
    <t>姓名</t>
  </si>
  <si>
    <t>层次</t>
  </si>
  <si>
    <t>专业</t>
  </si>
  <si>
    <t>报考方式</t>
  </si>
  <si>
    <t>是否联合专项</t>
  </si>
  <si>
    <t>科研成绩</t>
  </si>
  <si>
    <t>排名</t>
  </si>
  <si>
    <t>评定结果</t>
  </si>
  <si>
    <t>硕博连读第19名</t>
  </si>
  <si>
    <t>240110001</t>
  </si>
  <si>
    <t>常洪庆</t>
  </si>
  <si>
    <t>博士</t>
  </si>
  <si>
    <t>作物学</t>
  </si>
  <si>
    <t>硕博连读</t>
  </si>
  <si>
    <t>联合培养专项</t>
  </si>
  <si>
    <t>国家资助（教育厅证书）</t>
  </si>
  <si>
    <t>硕博连读第9名</t>
  </si>
  <si>
    <t>240110002</t>
  </si>
  <si>
    <t>丁信尧</t>
  </si>
  <si>
    <t>硕博连读第14名</t>
  </si>
  <si>
    <t>240110004</t>
  </si>
  <si>
    <t>苗淑媛</t>
  </si>
  <si>
    <t>硕博连读第4名</t>
  </si>
  <si>
    <t>240110007</t>
  </si>
  <si>
    <t>郑亮</t>
  </si>
  <si>
    <t>硕博连读第17名</t>
  </si>
  <si>
    <t>240110008</t>
  </si>
  <si>
    <t>朱一鸣</t>
  </si>
  <si>
    <t>硕博连读第5名</t>
  </si>
  <si>
    <t>240110013</t>
  </si>
  <si>
    <t>孙重玉</t>
  </si>
  <si>
    <t>硕博连读第15名</t>
  </si>
  <si>
    <t>240110015</t>
  </si>
  <si>
    <t>武振东</t>
  </si>
  <si>
    <t>硕博连读第18名</t>
  </si>
  <si>
    <t>240110018</t>
  </si>
  <si>
    <t>袁鑫茹</t>
  </si>
  <si>
    <t>硕博连读第20名</t>
  </si>
  <si>
    <t>240111021</t>
  </si>
  <si>
    <t>李佳玲</t>
  </si>
  <si>
    <t>硕博连读第6名</t>
  </si>
  <si>
    <t>240111022</t>
  </si>
  <si>
    <t>陈明慧</t>
  </si>
  <si>
    <t>硕博连读第3名</t>
  </si>
  <si>
    <t>240111023</t>
  </si>
  <si>
    <t>范祎</t>
  </si>
  <si>
    <t>硕博连读第8名</t>
  </si>
  <si>
    <t>240111024</t>
  </si>
  <si>
    <t>李佳琦</t>
  </si>
  <si>
    <t>硕博连读第1名</t>
  </si>
  <si>
    <t>240111025</t>
  </si>
  <si>
    <t>李鑫龙</t>
  </si>
  <si>
    <t>硕博连读第10名</t>
  </si>
  <si>
    <t>240111026</t>
  </si>
  <si>
    <t>陆涵</t>
  </si>
  <si>
    <t>硕博连读第11名</t>
  </si>
  <si>
    <t>240111027</t>
  </si>
  <si>
    <t>孙莉</t>
  </si>
  <si>
    <t>硕博连读第13名</t>
  </si>
  <si>
    <t>240111028</t>
  </si>
  <si>
    <t>孙岩</t>
  </si>
  <si>
    <t>硕博连读第12名</t>
  </si>
  <si>
    <t>240111029</t>
  </si>
  <si>
    <t>田金君</t>
  </si>
  <si>
    <t>硕博连读第16名</t>
  </si>
  <si>
    <t>240111030</t>
  </si>
  <si>
    <t>田志成</t>
  </si>
  <si>
    <t>硕博连读第7名</t>
  </si>
  <si>
    <t>240111031</t>
  </si>
  <si>
    <t>闫亚丽</t>
  </si>
  <si>
    <t>硕博连读第2名</t>
  </si>
  <si>
    <t>240111032</t>
  </si>
  <si>
    <t>张兵阳</t>
  </si>
  <si>
    <t>作物栽培学与耕作学第9名</t>
  </si>
  <si>
    <t>240110006</t>
  </si>
  <si>
    <t>许倍铭</t>
  </si>
  <si>
    <t>申请考核</t>
  </si>
  <si>
    <t>作物遗传育种第17名</t>
  </si>
  <si>
    <t>240112040</t>
  </si>
  <si>
    <t>耿梦涵</t>
  </si>
  <si>
    <t>作物栽培学与耕作学第6名</t>
  </si>
  <si>
    <t>240110003</t>
  </si>
  <si>
    <t>马国柱</t>
  </si>
  <si>
    <t>作物遗传育种第5名</t>
  </si>
  <si>
    <t>240110012</t>
  </si>
  <si>
    <t>孟盼盼</t>
  </si>
  <si>
    <t>作物栽培学与耕作学第4名</t>
  </si>
  <si>
    <t>240112033</t>
  </si>
  <si>
    <t>董成</t>
  </si>
  <si>
    <t>作物栽培学与耕作学第7名</t>
  </si>
  <si>
    <t>240112039</t>
  </si>
  <si>
    <t>张小美</t>
  </si>
  <si>
    <t>作物栽培学与耕作学第1名</t>
  </si>
  <si>
    <t>240112036</t>
  </si>
  <si>
    <t>尚海鹏</t>
  </si>
  <si>
    <t>作物遗传育种第11名</t>
  </si>
  <si>
    <t>240112043</t>
  </si>
  <si>
    <t>王寒</t>
  </si>
  <si>
    <t>作物遗传育种第13名</t>
  </si>
  <si>
    <t>240110011</t>
  </si>
  <si>
    <t>马琳</t>
  </si>
  <si>
    <t>作物栽培学与耕作学第5名</t>
  </si>
  <si>
    <t>240112037</t>
  </si>
  <si>
    <t>王灵璐</t>
  </si>
  <si>
    <t>作物遗传育种第19名</t>
  </si>
  <si>
    <t>240112044</t>
  </si>
  <si>
    <t>邬玉涛</t>
  </si>
  <si>
    <t>作物遗传育种第1名</t>
  </si>
  <si>
    <t>240112049</t>
  </si>
  <si>
    <t>张乾龙</t>
  </si>
  <si>
    <t>作物栽培学与耕作学第8名</t>
  </si>
  <si>
    <t>240112038</t>
  </si>
  <si>
    <t>王清龙</t>
  </si>
  <si>
    <t>作物遗传育种第2名</t>
  </si>
  <si>
    <t>240110009</t>
  </si>
  <si>
    <t>包苗苗</t>
  </si>
  <si>
    <t>作物遗传育种第6名</t>
  </si>
  <si>
    <t>240110014</t>
  </si>
  <si>
    <t>王栋</t>
  </si>
  <si>
    <t>校内资助</t>
  </si>
  <si>
    <t>作物遗传育种第18名</t>
  </si>
  <si>
    <t>240112048</t>
  </si>
  <si>
    <t>杨舒涵</t>
  </si>
  <si>
    <t>作物遗传育种第8名</t>
  </si>
  <si>
    <t>240112050</t>
  </si>
  <si>
    <t>张悦</t>
  </si>
  <si>
    <t>作物遗传育种第12名</t>
  </si>
  <si>
    <t>240110017</t>
  </si>
  <si>
    <t>杨小贝</t>
  </si>
  <si>
    <t>作物遗传育种第21名</t>
  </si>
  <si>
    <t>240110016</t>
  </si>
  <si>
    <t>许哲</t>
  </si>
  <si>
    <t>作物栽培学与耕作学第3名</t>
  </si>
  <si>
    <t>240110005</t>
  </si>
  <si>
    <t>王香生</t>
  </si>
  <si>
    <t>作物遗传育种第10名</t>
  </si>
  <si>
    <t>240110010</t>
  </si>
  <si>
    <t>高梽鑫</t>
  </si>
  <si>
    <t>作物遗传育种第20名</t>
  </si>
  <si>
    <t>240110019</t>
  </si>
  <si>
    <t>张梦园</t>
  </si>
  <si>
    <t>作物遗传育种第4名</t>
  </si>
  <si>
    <t>240110020</t>
  </si>
  <si>
    <t>张啸天</t>
  </si>
  <si>
    <t>作物栽培学与耕作学第10名</t>
  </si>
  <si>
    <t>240112035</t>
  </si>
  <si>
    <t>彭仕乐</t>
  </si>
  <si>
    <t>作物遗传育种第7名</t>
  </si>
  <si>
    <t>240112041</t>
  </si>
  <si>
    <t>刘昌中</t>
  </si>
  <si>
    <t>作物遗传育种第15名</t>
  </si>
  <si>
    <t>240112045</t>
  </si>
  <si>
    <t>邢程</t>
  </si>
  <si>
    <t>作物遗传育种第3名</t>
  </si>
  <si>
    <t>240112046</t>
  </si>
  <si>
    <t>严小兰</t>
  </si>
  <si>
    <t>作物遗传育种第9名</t>
  </si>
  <si>
    <t>240112051</t>
  </si>
  <si>
    <t>张振飞</t>
  </si>
  <si>
    <t>综合表现（10%）</t>
  </si>
  <si>
    <t>学习成绩（10%）</t>
  </si>
  <si>
    <t>科研成绩（80%）</t>
  </si>
  <si>
    <t>总成绩</t>
  </si>
  <si>
    <t>冯健超</t>
  </si>
  <si>
    <t>王山聪</t>
  </si>
  <si>
    <t>曹增辉</t>
  </si>
  <si>
    <t>上官莉莎</t>
  </si>
  <si>
    <t>李萌</t>
  </si>
  <si>
    <t>张艳艳</t>
  </si>
  <si>
    <t>胡洒洒</t>
  </si>
  <si>
    <t>许豪</t>
  </si>
  <si>
    <t>陈秋圆</t>
  </si>
  <si>
    <t>李建新</t>
  </si>
  <si>
    <t>赵嘉雯</t>
  </si>
  <si>
    <t>董世凤</t>
  </si>
  <si>
    <t>岳小松</t>
  </si>
  <si>
    <t>闫雅倩</t>
  </si>
  <si>
    <t>常白杨</t>
  </si>
  <si>
    <t>陈志辉</t>
  </si>
  <si>
    <t>王亚鑫</t>
  </si>
  <si>
    <t>梁志恒</t>
  </si>
  <si>
    <t>栾晓月</t>
  </si>
  <si>
    <t>陈慧</t>
  </si>
  <si>
    <t>杜文杰</t>
  </si>
  <si>
    <t>巩诺</t>
  </si>
  <si>
    <t>宫雪</t>
  </si>
  <si>
    <t>张立立</t>
  </si>
  <si>
    <t>杨慕菡</t>
  </si>
  <si>
    <t>贾嫚嫚</t>
  </si>
  <si>
    <t>胡筱萌</t>
  </si>
  <si>
    <t>孙晓楠</t>
  </si>
  <si>
    <t>陈盟恩</t>
  </si>
  <si>
    <t>张磊磊</t>
  </si>
  <si>
    <t>靳翠翠</t>
  </si>
  <si>
    <t>张军</t>
  </si>
  <si>
    <t>姚威港</t>
  </si>
  <si>
    <t>杨阳</t>
  </si>
  <si>
    <t>影响因子及排名</t>
  </si>
  <si>
    <t>科研业绩</t>
  </si>
  <si>
    <t>李贺欢</t>
  </si>
  <si>
    <t>Cell reports 第2；Plant Physiology 第9</t>
  </si>
  <si>
    <t>30*7.5/2+30*6.5/2^8</t>
  </si>
  <si>
    <t>张润聪</t>
  </si>
  <si>
    <t>Cell reports 第2；Crop Science 第7</t>
  </si>
  <si>
    <t>30*7.5/2+10*2/2^6</t>
  </si>
  <si>
    <t>刘 洋</t>
  </si>
  <si>
    <t>The corp journal 第2</t>
  </si>
  <si>
    <t>30*6/2</t>
  </si>
  <si>
    <t>崔连花</t>
  </si>
  <si>
    <t>BMC Genomics 第1；Environmental and Experimental Botany 第2</t>
  </si>
  <si>
    <t>20*3.5/2+20*4.5/2</t>
  </si>
  <si>
    <t>李 欢</t>
  </si>
  <si>
    <t>Field Crops Research 第1；Science of the total environment 第3；Science of the total environment 第4</t>
  </si>
  <si>
    <t>30*5.6/1+30*8.2/2^2+30*8.2/2^3</t>
  </si>
  <si>
    <t>赵三增</t>
  </si>
  <si>
    <t>Journal of Integrative Plant Biology 第1</t>
  </si>
  <si>
    <t>30*9.3/1</t>
  </si>
  <si>
    <t>张少华</t>
  </si>
  <si>
    <t>Food chemistry 第1；Computers and Electronics in Agriculture 第1</t>
  </si>
  <si>
    <t>30*8.5/1+30*7.7/1</t>
  </si>
  <si>
    <t>邢 烨</t>
  </si>
  <si>
    <t>Plant Biotechnology Journal 第1</t>
  </si>
  <si>
    <t>30*10.1/1</t>
  </si>
  <si>
    <t>陈 聪</t>
  </si>
  <si>
    <t>Journal of plant growth regulation 第4；</t>
  </si>
  <si>
    <t>10*3.9/2^3</t>
  </si>
  <si>
    <t>王晓腾</t>
  </si>
  <si>
    <t>樊泽华</t>
  </si>
  <si>
    <t>李瑶瑶</t>
  </si>
  <si>
    <t>郭丽丹</t>
  </si>
  <si>
    <t>冯子恒</t>
  </si>
  <si>
    <t xml:space="preserve"> Remote sensing 第8；Remote sensing 第10</t>
  </si>
  <si>
    <t>20*4.2/2^7+20*4.2/2^9</t>
  </si>
  <si>
    <t>高凯莉</t>
  </si>
  <si>
    <t>王秋生</t>
  </si>
  <si>
    <t>邱小倩</t>
  </si>
  <si>
    <t>马晨辉</t>
  </si>
  <si>
    <t>刘 倜</t>
  </si>
  <si>
    <t>莫自强</t>
  </si>
  <si>
    <t>程 远</t>
  </si>
  <si>
    <t>张星宇</t>
  </si>
  <si>
    <t>冯志波</t>
  </si>
  <si>
    <t>李 娜</t>
  </si>
  <si>
    <t>陈 旭</t>
  </si>
  <si>
    <t>宋林虎</t>
  </si>
  <si>
    <t>江 迪</t>
  </si>
  <si>
    <t>邢真真</t>
  </si>
  <si>
    <t>李广贤</t>
  </si>
  <si>
    <t>罗兵珂</t>
  </si>
  <si>
    <t>刘志学</t>
  </si>
  <si>
    <t>吕蒙</t>
  </si>
  <si>
    <t>宋莉</t>
  </si>
  <si>
    <t>曾海霞</t>
  </si>
  <si>
    <t>杜西河</t>
  </si>
  <si>
    <t>王金凤</t>
  </si>
  <si>
    <t>谷丰序</t>
  </si>
  <si>
    <t>陈梦瑶</t>
  </si>
  <si>
    <t>陈扬扬</t>
  </si>
  <si>
    <t>胡灵卫</t>
  </si>
  <si>
    <t>王昭</t>
  </si>
  <si>
    <t>韩胜博</t>
  </si>
  <si>
    <t>吴一平</t>
  </si>
  <si>
    <t>王光涛</t>
  </si>
  <si>
    <t>王少瓷</t>
  </si>
  <si>
    <t>陈雪艳</t>
  </si>
  <si>
    <t>刘金园</t>
  </si>
  <si>
    <t>田浩然</t>
  </si>
  <si>
    <t>连玉杰</t>
  </si>
  <si>
    <t>汤钰镂</t>
  </si>
  <si>
    <t>王露露</t>
  </si>
  <si>
    <t>张丹丹</t>
  </si>
  <si>
    <t>张君丽</t>
  </si>
  <si>
    <t>韩小行</t>
  </si>
  <si>
    <t>王钰丹</t>
  </si>
  <si>
    <t>马倩</t>
  </si>
  <si>
    <t>慕丽琴</t>
  </si>
  <si>
    <t>朱超月</t>
  </si>
  <si>
    <t>胡金鑫</t>
  </si>
  <si>
    <t>综合表现（20%）</t>
  </si>
  <si>
    <t>娄闯</t>
  </si>
  <si>
    <t>22栽培</t>
  </si>
  <si>
    <t>一等国家资助</t>
  </si>
  <si>
    <t>袁奥</t>
  </si>
  <si>
    <t>刘淋茹</t>
  </si>
  <si>
    <t>王昊天</t>
  </si>
  <si>
    <t>田慧鑫</t>
  </si>
  <si>
    <t>于婵</t>
  </si>
  <si>
    <t>于昊琳</t>
  </si>
  <si>
    <t>陈嘉颖</t>
  </si>
  <si>
    <t>吴雨辰</t>
  </si>
  <si>
    <t>葛子菲</t>
  </si>
  <si>
    <t>冯成</t>
  </si>
  <si>
    <t>杨寒星</t>
  </si>
  <si>
    <t>李佳露</t>
  </si>
  <si>
    <t>杜续发</t>
  </si>
  <si>
    <t>赵莹菲</t>
  </si>
  <si>
    <t>邱艳秋</t>
  </si>
  <si>
    <t>一等校内资助</t>
  </si>
  <si>
    <t>何慧玲</t>
  </si>
  <si>
    <t>二等校内资助</t>
  </si>
  <si>
    <t>谢松鑫</t>
  </si>
  <si>
    <t>王艺媚</t>
  </si>
  <si>
    <t>王溶溶</t>
  </si>
  <si>
    <t>牛梦姣</t>
  </si>
  <si>
    <t>韩安琪</t>
  </si>
  <si>
    <t>田培培</t>
  </si>
  <si>
    <t>李孝永</t>
  </si>
  <si>
    <t>张晶晶</t>
  </si>
  <si>
    <t>焦佳音</t>
  </si>
  <si>
    <t>孙磊康</t>
  </si>
  <si>
    <t>陈帅博</t>
  </si>
  <si>
    <t>范泽华</t>
  </si>
  <si>
    <t>韩沛洁</t>
  </si>
  <si>
    <t>韩鹏彬</t>
  </si>
  <si>
    <t>胡西宁</t>
  </si>
  <si>
    <t>李双静</t>
  </si>
  <si>
    <t>李星辉</t>
  </si>
  <si>
    <t>刘旸</t>
  </si>
  <si>
    <t>鲁雅妮</t>
  </si>
  <si>
    <t>马尚英</t>
  </si>
  <si>
    <t>孟霖</t>
  </si>
  <si>
    <t>王海洋</t>
  </si>
  <si>
    <t>吴志远</t>
  </si>
  <si>
    <t>张正浩</t>
  </si>
  <si>
    <t>屈柯飞</t>
  </si>
  <si>
    <t>作物遗传育种</t>
  </si>
  <si>
    <t>马世祥</t>
  </si>
  <si>
    <t>秦兆辉</t>
  </si>
  <si>
    <t>王秀雨</t>
  </si>
  <si>
    <t>刘红梅</t>
  </si>
  <si>
    <t>殷悦</t>
  </si>
  <si>
    <t>曹旭东</t>
  </si>
  <si>
    <t>刘珊珊</t>
  </si>
  <si>
    <t>杨怡斐</t>
  </si>
  <si>
    <t>翟旭浩</t>
  </si>
  <si>
    <t>胡鑫</t>
  </si>
  <si>
    <t>高义翔</t>
  </si>
  <si>
    <t>耿晶鹏</t>
  </si>
  <si>
    <t>李雪莹</t>
  </si>
  <si>
    <t>张浩然</t>
  </si>
  <si>
    <t>陈亚轲</t>
  </si>
  <si>
    <t>邓佳佳</t>
  </si>
  <si>
    <t>孟娟</t>
  </si>
  <si>
    <t>侯浩楠</t>
  </si>
  <si>
    <t>李富豪</t>
  </si>
  <si>
    <t>胡鹏雨</t>
  </si>
  <si>
    <t>王利真</t>
  </si>
  <si>
    <t>高梦娟</t>
  </si>
  <si>
    <t>焦中发</t>
  </si>
  <si>
    <t>冯平章</t>
  </si>
  <si>
    <t>刘英鹏</t>
  </si>
  <si>
    <t>孙晓健</t>
  </si>
  <si>
    <t>刘腾飞</t>
  </si>
  <si>
    <t>董梦月</t>
  </si>
  <si>
    <t>韦佳杰</t>
  </si>
  <si>
    <t>张娜</t>
  </si>
  <si>
    <t>薄金阁</t>
  </si>
  <si>
    <t>高起</t>
  </si>
  <si>
    <t>焦珂梦</t>
  </si>
  <si>
    <t>李松刚</t>
  </si>
  <si>
    <t>刘国辉</t>
  </si>
  <si>
    <t>刘俊莹</t>
  </si>
  <si>
    <t>刘璐</t>
  </si>
  <si>
    <t>刘胜利</t>
  </si>
  <si>
    <t>马苗苗</t>
  </si>
  <si>
    <t>唐瑞宏</t>
  </si>
  <si>
    <t>位利娜</t>
  </si>
  <si>
    <t>谢玉民</t>
  </si>
  <si>
    <t>胥启东</t>
  </si>
  <si>
    <t>许家祺</t>
  </si>
  <si>
    <t>杨瑞华</t>
  </si>
  <si>
    <t>原白玉</t>
  </si>
  <si>
    <t>张驰</t>
  </si>
  <si>
    <t>张利华</t>
  </si>
  <si>
    <t>综合表现</t>
  </si>
  <si>
    <t>科研成果</t>
  </si>
  <si>
    <t>李国防</t>
  </si>
  <si>
    <t>农艺与种业（作物）</t>
  </si>
  <si>
    <t>齐星荟</t>
  </si>
  <si>
    <t>邵京</t>
  </si>
  <si>
    <t>农艺与种业</t>
  </si>
  <si>
    <t>阮毅好</t>
  </si>
  <si>
    <t>李炎哲</t>
  </si>
  <si>
    <t>朱亚晨</t>
  </si>
  <si>
    <t>任浩然</t>
  </si>
  <si>
    <t>毕新铜</t>
  </si>
  <si>
    <t>吕梦凡</t>
  </si>
  <si>
    <t>赵志恒</t>
  </si>
  <si>
    <t>高越之</t>
  </si>
  <si>
    <t>孙文浩</t>
  </si>
  <si>
    <t>张鑫悦</t>
  </si>
  <si>
    <t>冯中洲</t>
  </si>
  <si>
    <t>陈艳乐</t>
  </si>
  <si>
    <t>杨雨薇</t>
  </si>
  <si>
    <t>杨文静</t>
  </si>
  <si>
    <t>李小娜</t>
  </si>
  <si>
    <t>宋改利</t>
  </si>
  <si>
    <t>刘静</t>
  </si>
  <si>
    <t>刘燕</t>
  </si>
  <si>
    <t>席进进</t>
  </si>
  <si>
    <t>李晨熙</t>
  </si>
  <si>
    <t>计长莉</t>
  </si>
  <si>
    <t>蒋亚娟</t>
  </si>
  <si>
    <t>龚承儒</t>
  </si>
  <si>
    <t>汪琪</t>
  </si>
  <si>
    <t>赵超男</t>
  </si>
  <si>
    <t>张康妮</t>
  </si>
  <si>
    <t>范志凯</t>
  </si>
  <si>
    <t>张赛楠</t>
  </si>
  <si>
    <t>秦敬梓</t>
  </si>
  <si>
    <t>王丹</t>
  </si>
  <si>
    <t>徐书豪</t>
  </si>
  <si>
    <t>刘迎雪</t>
  </si>
  <si>
    <t>赵静雪</t>
  </si>
  <si>
    <t>侯秋婵</t>
  </si>
  <si>
    <t>高晶晶</t>
  </si>
  <si>
    <t>郭祥坤</t>
  </si>
  <si>
    <t>余泳标</t>
  </si>
  <si>
    <t>张志伟</t>
  </si>
  <si>
    <t>姚苗苗</t>
  </si>
  <si>
    <t>武紫君</t>
  </si>
  <si>
    <t>孟小若</t>
  </si>
  <si>
    <t>薛莹</t>
  </si>
  <si>
    <t>吕春蕾</t>
  </si>
  <si>
    <t>卢素豪</t>
  </si>
  <si>
    <t>黄伟丽</t>
  </si>
  <si>
    <t>李嘉瑜</t>
  </si>
  <si>
    <t>刘振</t>
  </si>
  <si>
    <t>杨龙飞</t>
  </si>
  <si>
    <t>张淑雅</t>
  </si>
  <si>
    <t>付凯霞</t>
  </si>
  <si>
    <t>杨洋</t>
  </si>
  <si>
    <t>陈红兰</t>
  </si>
  <si>
    <t>杜毅扬</t>
  </si>
  <si>
    <t>端木凡青</t>
  </si>
  <si>
    <t>黄美莲</t>
  </si>
  <si>
    <t>贾亚辉</t>
  </si>
  <si>
    <t>李冰</t>
  </si>
  <si>
    <t>李浩楠</t>
  </si>
  <si>
    <t>李彦坤</t>
  </si>
  <si>
    <t>刘笛</t>
  </si>
  <si>
    <t>刘晓莹</t>
  </si>
  <si>
    <t>刘一凡</t>
  </si>
  <si>
    <t>苗姝雅</t>
  </si>
  <si>
    <t>裴栋栋</t>
  </si>
  <si>
    <t>戚孟磊</t>
  </si>
  <si>
    <t>孙潇</t>
  </si>
  <si>
    <t>朱宸甲</t>
  </si>
  <si>
    <t>孙雨晴</t>
  </si>
  <si>
    <t>郑凌凌</t>
  </si>
  <si>
    <t>王陈辉</t>
  </si>
  <si>
    <t>王忠宝</t>
  </si>
  <si>
    <t>杨明亮</t>
  </si>
  <si>
    <t>杨瑞鹏</t>
  </si>
  <si>
    <t>臧瑞</t>
  </si>
  <si>
    <t>张冰冰</t>
  </si>
  <si>
    <t>张博文</t>
  </si>
  <si>
    <t>张二涵</t>
  </si>
  <si>
    <t>张梦姣</t>
  </si>
  <si>
    <t>赵海东</t>
  </si>
  <si>
    <t>赵明天</t>
  </si>
  <si>
    <t>赵士洁</t>
  </si>
  <si>
    <t>周宁</t>
  </si>
  <si>
    <t>学习成绩（40%）</t>
  </si>
  <si>
    <r>
      <rPr>
        <b/>
        <sz val="11"/>
        <color indexed="8"/>
        <rFont val="宋体"/>
        <charset val="134"/>
      </rPr>
      <t>科研成绩（40</t>
    </r>
    <r>
      <rPr>
        <b/>
        <sz val="11"/>
        <color indexed="8"/>
        <rFont val="宋体"/>
        <charset val="134"/>
      </rPr>
      <t>%）</t>
    </r>
  </si>
  <si>
    <t>基础学习成绩</t>
  </si>
  <si>
    <t>胡心如</t>
  </si>
  <si>
    <t>作物学（作物栽培学与耕作学方向）</t>
  </si>
  <si>
    <t>陈美羽</t>
  </si>
  <si>
    <t>赵婉琳</t>
  </si>
  <si>
    <t>高培萌</t>
  </si>
  <si>
    <t>王若飞</t>
  </si>
  <si>
    <t>王景辉</t>
  </si>
  <si>
    <t>高俊鸽</t>
  </si>
  <si>
    <t>侯登科</t>
  </si>
  <si>
    <t>仝俊丹</t>
  </si>
  <si>
    <t>张依琳</t>
  </si>
  <si>
    <t>王蓉霞</t>
  </si>
  <si>
    <t>张广乐</t>
  </si>
  <si>
    <t>刘翠平</t>
  </si>
  <si>
    <t>孟凡正</t>
  </si>
  <si>
    <t>杜少龙</t>
  </si>
  <si>
    <t>石林涛</t>
  </si>
  <si>
    <t>张继宏</t>
  </si>
  <si>
    <t>李新薇</t>
  </si>
  <si>
    <t>杨康娜</t>
  </si>
  <si>
    <t>陈如雪</t>
  </si>
  <si>
    <t>刘世龙</t>
  </si>
  <si>
    <t>赵嘉欣</t>
  </si>
  <si>
    <t>田姊佳</t>
  </si>
  <si>
    <t>郭航兆</t>
  </si>
  <si>
    <t>叶春</t>
  </si>
  <si>
    <t>栗思佳</t>
  </si>
  <si>
    <t>陈家辉</t>
  </si>
  <si>
    <t>袁梦营</t>
  </si>
  <si>
    <t>职晓玲</t>
  </si>
  <si>
    <t>李锦艳</t>
  </si>
  <si>
    <t>刘迎慧</t>
  </si>
  <si>
    <t>刘慧霞</t>
  </si>
  <si>
    <t>黄帅</t>
  </si>
  <si>
    <t>薛风妮</t>
  </si>
  <si>
    <t>裴培</t>
  </si>
  <si>
    <t>刘阳国</t>
  </si>
  <si>
    <t>吴梦圆</t>
  </si>
  <si>
    <t>丁彦蒙</t>
  </si>
  <si>
    <t>李思源</t>
  </si>
  <si>
    <t>余毅</t>
  </si>
  <si>
    <t>许孝兰</t>
  </si>
  <si>
    <t>张丽</t>
  </si>
  <si>
    <t>苏亚楠</t>
  </si>
  <si>
    <t>王启航</t>
  </si>
  <si>
    <t>王子文</t>
  </si>
  <si>
    <t>王开元</t>
  </si>
  <si>
    <t>李春龙</t>
  </si>
  <si>
    <t>马洪旭</t>
  </si>
  <si>
    <t>牛萌康</t>
  </si>
  <si>
    <t>吴超</t>
  </si>
  <si>
    <t>科研成绩（40%）</t>
  </si>
  <si>
    <t>薛政杰</t>
  </si>
  <si>
    <t>李怡博</t>
  </si>
  <si>
    <t>许梦君</t>
  </si>
  <si>
    <t>刘山山</t>
  </si>
  <si>
    <t>赵慧娜</t>
  </si>
  <si>
    <t>左会芳</t>
  </si>
  <si>
    <t>赵晨宇</t>
  </si>
  <si>
    <t>杨泽源</t>
  </si>
  <si>
    <t>赵志文</t>
  </si>
  <si>
    <t>周文静</t>
  </si>
  <si>
    <t>冯世诚</t>
  </si>
  <si>
    <t>王嘉琪</t>
  </si>
  <si>
    <t>代晶晶</t>
  </si>
  <si>
    <t>鲍晓东</t>
  </si>
  <si>
    <t>张润博</t>
  </si>
  <si>
    <t>高卓雅</t>
  </si>
  <si>
    <t>李新星</t>
  </si>
  <si>
    <t>冯昊龙</t>
  </si>
  <si>
    <t>刘会剑</t>
  </si>
  <si>
    <t>张皓</t>
  </si>
  <si>
    <t>周峰龙</t>
  </si>
  <si>
    <t>赵晨阳</t>
  </si>
  <si>
    <t>李宗润</t>
  </si>
  <si>
    <t>关淑慧</t>
  </si>
  <si>
    <t>李嘉宁</t>
  </si>
  <si>
    <t>唐志怡</t>
  </si>
  <si>
    <t>肖迪</t>
  </si>
  <si>
    <t>王晶</t>
  </si>
  <si>
    <t>陈永芳</t>
  </si>
  <si>
    <t>张舒宇</t>
  </si>
  <si>
    <t>赵贺莹</t>
  </si>
  <si>
    <t>韦玉红</t>
  </si>
  <si>
    <t>吉孟亭</t>
  </si>
  <si>
    <t>刘迪</t>
  </si>
  <si>
    <t>杜龙超</t>
  </si>
  <si>
    <t>张静</t>
  </si>
  <si>
    <t>王明乐</t>
  </si>
  <si>
    <t>许晴</t>
  </si>
  <si>
    <t>赵丽培</t>
  </si>
  <si>
    <t>许明晨</t>
  </si>
  <si>
    <t>王可</t>
  </si>
  <si>
    <t>任纪飞</t>
  </si>
  <si>
    <t>郑萌薇</t>
  </si>
  <si>
    <t>侯坤鹏</t>
  </si>
  <si>
    <t>赵亚平</t>
  </si>
  <si>
    <t>栗佳慧</t>
  </si>
  <si>
    <t>赵昊</t>
  </si>
  <si>
    <t>都凯</t>
  </si>
  <si>
    <t>李卓</t>
  </si>
  <si>
    <t>张静文</t>
  </si>
  <si>
    <t>李星星</t>
  </si>
  <si>
    <t>陈晓倩</t>
  </si>
  <si>
    <t>杜越月</t>
  </si>
  <si>
    <t>程鹏</t>
  </si>
  <si>
    <t>井震海</t>
  </si>
  <si>
    <t>刘乐欣</t>
  </si>
  <si>
    <t>李妍珂</t>
  </si>
  <si>
    <t>王朝阳</t>
  </si>
  <si>
    <t>李宇行</t>
  </si>
  <si>
    <t>尚俏俏</t>
  </si>
  <si>
    <t>王晓塨</t>
  </si>
  <si>
    <t>李晓德</t>
  </si>
  <si>
    <t>孙志鹏</t>
  </si>
  <si>
    <t>母汪洋</t>
  </si>
  <si>
    <t>张婉君</t>
  </si>
  <si>
    <t>林小雅</t>
  </si>
  <si>
    <t>张子明</t>
  </si>
  <si>
    <t>薛冉</t>
  </si>
  <si>
    <t>李俊龙</t>
  </si>
  <si>
    <t>王巧利</t>
  </si>
  <si>
    <t>何安鑫</t>
  </si>
  <si>
    <t>胡梦晨</t>
  </si>
  <si>
    <t>杨怡飞</t>
  </si>
  <si>
    <t>周腾</t>
  </si>
  <si>
    <t>高梦圆</t>
  </si>
  <si>
    <t>23级农艺与种业1班</t>
  </si>
  <si>
    <t>周雪敏</t>
  </si>
  <si>
    <t>23级农艺与种业2班</t>
  </si>
  <si>
    <t>杜明雪</t>
  </si>
  <si>
    <t>吴珂</t>
  </si>
  <si>
    <t>王高峰</t>
  </si>
  <si>
    <t>尹钊</t>
  </si>
  <si>
    <t>孙文玉</t>
  </si>
  <si>
    <t>张紫薇</t>
  </si>
  <si>
    <t>吕清豪</t>
  </si>
  <si>
    <t>琚小龙</t>
  </si>
  <si>
    <t>张丽娜</t>
  </si>
  <si>
    <t>李浩</t>
  </si>
  <si>
    <t>魏跃鹏</t>
  </si>
  <si>
    <t>胡欢</t>
  </si>
  <si>
    <t>李雅辉</t>
  </si>
  <si>
    <t>党玉荣</t>
  </si>
  <si>
    <t>吴凡</t>
  </si>
  <si>
    <t>杨雅贺</t>
  </si>
  <si>
    <t>张静雯</t>
  </si>
  <si>
    <t>陈宏宇</t>
  </si>
  <si>
    <t>曹钰昕</t>
  </si>
  <si>
    <t>王立阳</t>
  </si>
  <si>
    <t>黎星</t>
  </si>
  <si>
    <t>王艺涵</t>
  </si>
  <si>
    <t>段锋辉</t>
  </si>
  <si>
    <t>任婉婷</t>
  </si>
  <si>
    <t>柏心彤</t>
  </si>
  <si>
    <t>邱梦</t>
  </si>
  <si>
    <t>乔宁宁</t>
  </si>
  <si>
    <t>张盼</t>
  </si>
  <si>
    <t>郭睿</t>
  </si>
  <si>
    <t>蔡嘉翔</t>
  </si>
  <si>
    <t>赵建辉</t>
  </si>
  <si>
    <t>李庆庆</t>
  </si>
  <si>
    <t>徐明月</t>
  </si>
  <si>
    <t>闫钰</t>
  </si>
  <si>
    <t>王宇</t>
  </si>
  <si>
    <t>唐雪莲</t>
  </si>
  <si>
    <t>丁天闽</t>
  </si>
  <si>
    <t>马丰丰</t>
  </si>
  <si>
    <t>贾富成</t>
  </si>
  <si>
    <t>张森焱</t>
  </si>
  <si>
    <t>侯晨平</t>
  </si>
  <si>
    <t>张冉</t>
  </si>
  <si>
    <t>李盼盼</t>
  </si>
  <si>
    <t>周媛</t>
  </si>
  <si>
    <t>张博</t>
  </si>
  <si>
    <t>李珍</t>
  </si>
  <si>
    <t>卫宇慧</t>
  </si>
  <si>
    <t>景姝涵</t>
  </si>
  <si>
    <t>贾晓雯</t>
  </si>
  <si>
    <t>张禄莹</t>
  </si>
  <si>
    <t>杨雪玮</t>
  </si>
  <si>
    <t>张琪凡</t>
  </si>
  <si>
    <t>吕天宇</t>
  </si>
  <si>
    <t>杨帆</t>
  </si>
  <si>
    <t>张盈盈</t>
  </si>
  <si>
    <t>李旭光</t>
  </si>
  <si>
    <t>秦文杰</t>
  </si>
  <si>
    <t>郭晓</t>
  </si>
  <si>
    <t>陶莲英</t>
  </si>
  <si>
    <t>郑芸霏</t>
  </si>
  <si>
    <t>高开齐</t>
  </si>
  <si>
    <t>李娜</t>
  </si>
  <si>
    <t>韩浩磊</t>
  </si>
  <si>
    <t>孙子惠</t>
  </si>
  <si>
    <t>穆迎宾</t>
  </si>
  <si>
    <t>张潇斌</t>
  </si>
  <si>
    <t>田超凡</t>
  </si>
  <si>
    <t>董月娇</t>
  </si>
  <si>
    <t>夏婷婷</t>
  </si>
  <si>
    <t>原玉婷</t>
  </si>
  <si>
    <t>谢眯眯</t>
  </si>
  <si>
    <t>张士宇</t>
  </si>
  <si>
    <t>杨佳乐</t>
  </si>
  <si>
    <t>丁帅静</t>
  </si>
  <si>
    <t>郑斌瑞</t>
  </si>
  <si>
    <t>李梦瑶</t>
  </si>
  <si>
    <t>鲁明玄</t>
  </si>
  <si>
    <t>孙慧瑾</t>
  </si>
  <si>
    <t>沈宏</t>
  </si>
  <si>
    <t>李团</t>
  </si>
  <si>
    <t>刘梦瑶</t>
  </si>
  <si>
    <t>刘德瑜</t>
  </si>
  <si>
    <t>武举</t>
  </si>
  <si>
    <t>王佳毅</t>
  </si>
  <si>
    <t>郭雅洁</t>
  </si>
  <si>
    <t>魏明舒</t>
  </si>
  <si>
    <t>张亨</t>
  </si>
  <si>
    <t>李颖</t>
  </si>
  <si>
    <t>王宇博</t>
  </si>
  <si>
    <t>崔嘉兴</t>
  </si>
  <si>
    <t>魏成雨</t>
  </si>
  <si>
    <t>政治理论</t>
  </si>
  <si>
    <t>外国语</t>
  </si>
  <si>
    <t>业务课1</t>
  </si>
  <si>
    <t>业务课2</t>
  </si>
  <si>
    <t>总分</t>
  </si>
  <si>
    <t>专业领域</t>
  </si>
  <si>
    <t>成绩</t>
  </si>
  <si>
    <t>240120004</t>
  </si>
  <si>
    <t>张朋雨</t>
  </si>
  <si>
    <t>硕士</t>
  </si>
  <si>
    <t>联合专项计划</t>
  </si>
  <si>
    <t>作物栽培学与耕作学</t>
  </si>
  <si>
    <t>240121101</t>
  </si>
  <si>
    <t>肖悦</t>
  </si>
  <si>
    <t>240121124</t>
  </si>
  <si>
    <t>张涛</t>
  </si>
  <si>
    <t>240120003</t>
  </si>
  <si>
    <t>杨宇鹏</t>
  </si>
  <si>
    <t>240121103</t>
  </si>
  <si>
    <t>信婷</t>
  </si>
  <si>
    <t>240121082</t>
  </si>
  <si>
    <t>孙宜飞</t>
  </si>
  <si>
    <t>240121090</t>
  </si>
  <si>
    <t>王菲凡</t>
  </si>
  <si>
    <t>240121078</t>
  </si>
  <si>
    <t>史政浩</t>
  </si>
  <si>
    <t>240121035</t>
  </si>
  <si>
    <t>高欢欢</t>
  </si>
  <si>
    <t>240121072</t>
  </si>
  <si>
    <t>牛顿</t>
  </si>
  <si>
    <t>240121077</t>
  </si>
  <si>
    <t>盛怡乐</t>
  </si>
  <si>
    <t>240121069</t>
  </si>
  <si>
    <t>马知遥</t>
  </si>
  <si>
    <t>240121137</t>
  </si>
  <si>
    <t>周云飞</t>
  </si>
  <si>
    <t>240121089</t>
  </si>
  <si>
    <t>王晨宇</t>
  </si>
  <si>
    <t>240121023</t>
  </si>
  <si>
    <t>陈阳</t>
  </si>
  <si>
    <t>240121109</t>
  </si>
  <si>
    <t>杨帅博</t>
  </si>
  <si>
    <t>240121129</t>
  </si>
  <si>
    <t>张永新</t>
  </si>
  <si>
    <t>240121044</t>
  </si>
  <si>
    <t>胡继仑</t>
  </si>
  <si>
    <t>240121041</t>
  </si>
  <si>
    <t>郭祥</t>
  </si>
  <si>
    <t>240121055</t>
  </si>
  <si>
    <t>李庆成</t>
  </si>
  <si>
    <t>240121092</t>
  </si>
  <si>
    <t>王世奥</t>
  </si>
  <si>
    <t>240121108</t>
  </si>
  <si>
    <t>杨刘奇</t>
  </si>
  <si>
    <t>240121118</t>
  </si>
  <si>
    <t>张家玮</t>
  </si>
  <si>
    <t>240121026</t>
  </si>
  <si>
    <t>崔欣飞</t>
  </si>
  <si>
    <t>240121060</t>
  </si>
  <si>
    <t>李亚珍</t>
  </si>
  <si>
    <t>240121074</t>
  </si>
  <si>
    <t>乔泼</t>
  </si>
  <si>
    <t>240121016</t>
  </si>
  <si>
    <t>曹晨晨</t>
  </si>
  <si>
    <t>240121114</t>
  </si>
  <si>
    <t>詹松杰</t>
  </si>
  <si>
    <t>240121019</t>
  </si>
  <si>
    <t>曹小羽</t>
  </si>
  <si>
    <t>240121087</t>
  </si>
  <si>
    <t>王斌</t>
  </si>
  <si>
    <t>240121134</t>
  </si>
  <si>
    <t>周骏翔</t>
  </si>
  <si>
    <t>240121020</t>
  </si>
  <si>
    <t>常亚娟</t>
  </si>
  <si>
    <t>240121097</t>
  </si>
  <si>
    <t>隗骏坤</t>
  </si>
  <si>
    <t>240121111</t>
  </si>
  <si>
    <t>余逢源</t>
  </si>
  <si>
    <t>240121120</t>
  </si>
  <si>
    <t>张梦川</t>
  </si>
  <si>
    <t>240121136</t>
  </si>
  <si>
    <t>周西澳</t>
  </si>
  <si>
    <t>240121022</t>
  </si>
  <si>
    <t>陈硕</t>
  </si>
  <si>
    <t>240121024</t>
  </si>
  <si>
    <t>程钱雅</t>
  </si>
  <si>
    <t>240121021</t>
  </si>
  <si>
    <t>陈盼弟</t>
  </si>
  <si>
    <t>240121027</t>
  </si>
  <si>
    <t>翟蒙洋</t>
  </si>
  <si>
    <t>240121110</t>
  </si>
  <si>
    <t>姚祥雨</t>
  </si>
  <si>
    <t>240121067</t>
  </si>
  <si>
    <t>刘耀宗</t>
  </si>
  <si>
    <t>240121080</t>
  </si>
  <si>
    <t>宋文静</t>
  </si>
  <si>
    <t>240121058</t>
  </si>
  <si>
    <t>李心雨</t>
  </si>
  <si>
    <t>240121123</t>
  </si>
  <si>
    <t>张帅</t>
  </si>
  <si>
    <t>240121064</t>
  </si>
  <si>
    <t>刘海欣</t>
  </si>
  <si>
    <t>240121056</t>
  </si>
  <si>
    <t>李瑞琦</t>
  </si>
  <si>
    <t>240121128</t>
  </si>
  <si>
    <t>张永康</t>
  </si>
  <si>
    <t>240121062</t>
  </si>
  <si>
    <t>李永邦</t>
  </si>
  <si>
    <t>240121033</t>
  </si>
  <si>
    <t>冯豪</t>
  </si>
  <si>
    <t>240121105</t>
  </si>
  <si>
    <t>许鹏程</t>
  </si>
  <si>
    <t>240121043</t>
  </si>
  <si>
    <t>候世达</t>
  </si>
  <si>
    <t>240121113</t>
  </si>
  <si>
    <t>苑艺明</t>
  </si>
  <si>
    <t>240120001</t>
  </si>
  <si>
    <t>金佳佳</t>
  </si>
  <si>
    <t>240121130</t>
  </si>
  <si>
    <t>张玉</t>
  </si>
  <si>
    <t>240120002</t>
  </si>
  <si>
    <t>王梦</t>
  </si>
  <si>
    <t>240121040</t>
  </si>
  <si>
    <t>郭良雨</t>
  </si>
  <si>
    <t>240121017</t>
  </si>
  <si>
    <t>曹翰裕</t>
  </si>
  <si>
    <t>240121050</t>
  </si>
  <si>
    <t>蒋成才</t>
  </si>
  <si>
    <t>240121028</t>
  </si>
  <si>
    <t>董海诺</t>
  </si>
  <si>
    <t>240121085</t>
  </si>
  <si>
    <t>涂玥</t>
  </si>
  <si>
    <t>240121065</t>
  </si>
  <si>
    <t>刘家豪</t>
  </si>
  <si>
    <t>240121127</t>
  </si>
  <si>
    <t>张娅茹</t>
  </si>
  <si>
    <t>240121076</t>
  </si>
  <si>
    <t>申冉冉</t>
  </si>
  <si>
    <t>240121098</t>
  </si>
  <si>
    <t>吴恩召</t>
  </si>
  <si>
    <t>240121053</t>
  </si>
  <si>
    <t>李高辉</t>
  </si>
  <si>
    <t>240121018</t>
  </si>
  <si>
    <t>曹萌萌</t>
  </si>
  <si>
    <t>240121046</t>
  </si>
  <si>
    <t>黄慧敏</t>
  </si>
  <si>
    <t>240121091</t>
  </si>
  <si>
    <t>王慧丽</t>
  </si>
  <si>
    <t>240121093</t>
  </si>
  <si>
    <t>王世伟</t>
  </si>
  <si>
    <t>240121102</t>
  </si>
  <si>
    <t>辛朝</t>
  </si>
  <si>
    <t>240121122</t>
  </si>
  <si>
    <t>张诗雅</t>
  </si>
  <si>
    <t>240121042</t>
  </si>
  <si>
    <t>侯鹏程</t>
  </si>
  <si>
    <t>240121031</t>
  </si>
  <si>
    <t>杜佩原</t>
  </si>
  <si>
    <t>240121047</t>
  </si>
  <si>
    <t>黄淇淇</t>
  </si>
  <si>
    <t>240121119</t>
  </si>
  <si>
    <t>张靓蕾</t>
  </si>
  <si>
    <t>240121100</t>
  </si>
  <si>
    <t>习千辉</t>
  </si>
  <si>
    <t>240121059</t>
  </si>
  <si>
    <t>李新草</t>
  </si>
  <si>
    <t>240121132</t>
  </si>
  <si>
    <t>赵世芳</t>
  </si>
  <si>
    <t>240121036</t>
  </si>
  <si>
    <t>高少龙</t>
  </si>
  <si>
    <t>240121125</t>
  </si>
  <si>
    <t>张雯利</t>
  </si>
  <si>
    <t>240121104</t>
  </si>
  <si>
    <t>徐亚鹏</t>
  </si>
  <si>
    <t>240121068</t>
  </si>
  <si>
    <t>马习美</t>
  </si>
  <si>
    <t>240121133</t>
  </si>
  <si>
    <t>周嘉熙</t>
  </si>
  <si>
    <t>240121121</t>
  </si>
  <si>
    <t>张明月</t>
  </si>
  <si>
    <t>240121099</t>
  </si>
  <si>
    <t>武帆</t>
  </si>
  <si>
    <t>240121061</t>
  </si>
  <si>
    <t>李依</t>
  </si>
  <si>
    <t>240121057</t>
  </si>
  <si>
    <t>李沈霖</t>
  </si>
  <si>
    <t>240121029</t>
  </si>
  <si>
    <t>董全师</t>
  </si>
  <si>
    <t>240121071</t>
  </si>
  <si>
    <t>门晓瑞</t>
  </si>
  <si>
    <t>240121054</t>
  </si>
  <si>
    <t>李俊楠</t>
  </si>
  <si>
    <t>240121066</t>
  </si>
  <si>
    <t>刘笑怡</t>
  </si>
  <si>
    <t>240121032</t>
  </si>
  <si>
    <t>杜新蕊</t>
  </si>
  <si>
    <t>240121070</t>
  </si>
  <si>
    <t>马宗良</t>
  </si>
  <si>
    <t>240121051</t>
  </si>
  <si>
    <t>经亚丽</t>
  </si>
  <si>
    <t>240121086</t>
  </si>
  <si>
    <t>庹华川</t>
  </si>
  <si>
    <t>240121073</t>
  </si>
  <si>
    <t>钱琪润</t>
  </si>
  <si>
    <t>240121117</t>
  </si>
  <si>
    <t>张彩慧</t>
  </si>
  <si>
    <t>240121088</t>
  </si>
  <si>
    <t>王兵阳</t>
  </si>
  <si>
    <t>240121048</t>
  </si>
  <si>
    <t>霍威旭</t>
  </si>
  <si>
    <t>240121107</t>
  </si>
  <si>
    <t>杨凌飞</t>
  </si>
  <si>
    <t>240121025</t>
  </si>
  <si>
    <t>崔陆飞</t>
  </si>
  <si>
    <t>240121083</t>
  </si>
  <si>
    <t>田雨纯</t>
  </si>
  <si>
    <t>240121049</t>
  </si>
  <si>
    <t>霍子函</t>
  </si>
  <si>
    <t>240121106</t>
  </si>
  <si>
    <t>杨凡力</t>
  </si>
  <si>
    <t>240121112</t>
  </si>
  <si>
    <t>郁茂松</t>
  </si>
  <si>
    <t>240121034</t>
  </si>
  <si>
    <t>高菲</t>
  </si>
  <si>
    <t>240121045</t>
  </si>
  <si>
    <t>胡志强</t>
  </si>
  <si>
    <t>240121052</t>
  </si>
  <si>
    <t>李春磊</t>
  </si>
  <si>
    <t>240121075</t>
  </si>
  <si>
    <t>庆童</t>
  </si>
  <si>
    <t>240121015</t>
  </si>
  <si>
    <t>蔡凯凯</t>
  </si>
  <si>
    <t>240121084</t>
  </si>
  <si>
    <t>铁佳豪</t>
  </si>
  <si>
    <t>240121126</t>
  </si>
  <si>
    <t>张心语</t>
  </si>
  <si>
    <t>240121030</t>
  </si>
  <si>
    <t>董仙</t>
  </si>
  <si>
    <t>240121063</t>
  </si>
  <si>
    <t>梁雍康</t>
  </si>
  <si>
    <t>240121079</t>
  </si>
  <si>
    <t>宋嘉凯</t>
  </si>
  <si>
    <t>240121131</t>
  </si>
  <si>
    <t>赵帮财</t>
  </si>
  <si>
    <t>240121094</t>
  </si>
  <si>
    <t>王以撒</t>
  </si>
  <si>
    <t>240121115</t>
  </si>
  <si>
    <t>240121039</t>
  </si>
  <si>
    <t>郭靖</t>
  </si>
  <si>
    <t>240121037</t>
  </si>
  <si>
    <t>关龙祥</t>
  </si>
  <si>
    <t>240121081</t>
  </si>
  <si>
    <t>孙心玉</t>
  </si>
  <si>
    <t>240121116</t>
  </si>
  <si>
    <t>张博凯</t>
  </si>
  <si>
    <t>240121095</t>
  </si>
  <si>
    <t>王羽</t>
  </si>
  <si>
    <t>240121038</t>
  </si>
  <si>
    <t>郭建国</t>
  </si>
  <si>
    <t>240121096</t>
  </si>
  <si>
    <t>王煜范</t>
  </si>
  <si>
    <t>240121135</t>
  </si>
  <si>
    <t>周平梁</t>
  </si>
  <si>
    <t>240120014</t>
  </si>
  <si>
    <t>赵继亮</t>
  </si>
  <si>
    <t>240120013</t>
  </si>
  <si>
    <t>杨钰</t>
  </si>
  <si>
    <t>240120007</t>
  </si>
  <si>
    <t>马宇菲</t>
  </si>
  <si>
    <t>240120011</t>
  </si>
  <si>
    <t>严慧媛</t>
  </si>
  <si>
    <t>240120006</t>
  </si>
  <si>
    <t>葛丽云</t>
  </si>
  <si>
    <t>240120012</t>
  </si>
  <si>
    <t>杨亚平</t>
  </si>
  <si>
    <t>240120008</t>
  </si>
  <si>
    <t>时韬喻</t>
  </si>
  <si>
    <t>240120005</t>
  </si>
  <si>
    <t>郜晨希</t>
  </si>
  <si>
    <t>240120009</t>
  </si>
  <si>
    <t>索柳楠</t>
  </si>
  <si>
    <t>240122211</t>
  </si>
  <si>
    <t>王文强</t>
  </si>
  <si>
    <t>240122255</t>
  </si>
  <si>
    <t>张雨晴</t>
  </si>
  <si>
    <t>240122196</t>
  </si>
  <si>
    <t>沈泽清</t>
  </si>
  <si>
    <t>240122226</t>
  </si>
  <si>
    <t>徐诗瑾</t>
  </si>
  <si>
    <t>240122208</t>
  </si>
  <si>
    <t>王启龙</t>
  </si>
  <si>
    <t>240122162</t>
  </si>
  <si>
    <t>李飞燕</t>
  </si>
  <si>
    <t>240122145</t>
  </si>
  <si>
    <t>高露露</t>
  </si>
  <si>
    <t>240120010</t>
  </si>
  <si>
    <t>王翊行</t>
  </si>
  <si>
    <t>240122150</t>
  </si>
  <si>
    <t>侯梦甜</t>
  </si>
  <si>
    <t>240122173</t>
  </si>
  <si>
    <t>梁家琛</t>
  </si>
  <si>
    <t>240122148</t>
  </si>
  <si>
    <t>郭祖良</t>
  </si>
  <si>
    <t>240122251</t>
  </si>
  <si>
    <t>张芯源</t>
  </si>
  <si>
    <t>240122164</t>
  </si>
  <si>
    <t>李桐桐</t>
  </si>
  <si>
    <t>240122256</t>
  </si>
  <si>
    <t>张紫俊</t>
  </si>
  <si>
    <t>240122188</t>
  </si>
  <si>
    <t>穆江成</t>
  </si>
  <si>
    <t>240122218</t>
  </si>
  <si>
    <t>吴嘉铭</t>
  </si>
  <si>
    <t>240122230</t>
  </si>
  <si>
    <t>杨温暖</t>
  </si>
  <si>
    <t>240122147</t>
  </si>
  <si>
    <t>郭雯</t>
  </si>
  <si>
    <t>240122257</t>
  </si>
  <si>
    <t>240122258</t>
  </si>
  <si>
    <t>赵丹</t>
  </si>
  <si>
    <t>240122199</t>
  </si>
  <si>
    <t>孙良海</t>
  </si>
  <si>
    <t>240122223</t>
  </si>
  <si>
    <t>谢有林</t>
  </si>
  <si>
    <t>240122210</t>
  </si>
  <si>
    <t>王甜甜</t>
  </si>
  <si>
    <t>240122249</t>
  </si>
  <si>
    <t>张廷明</t>
  </si>
  <si>
    <t>240122143</t>
  </si>
  <si>
    <t>丁从念</t>
  </si>
  <si>
    <t>240122260</t>
  </si>
  <si>
    <t>赵欣瑶</t>
  </si>
  <si>
    <t>240122191</t>
  </si>
  <si>
    <t>牛文秀</t>
  </si>
  <si>
    <t>240122189</t>
  </si>
  <si>
    <t>宁梦丹</t>
  </si>
  <si>
    <t>240122166</t>
  </si>
  <si>
    <t>李欣瑜</t>
  </si>
  <si>
    <t>240122239</t>
  </si>
  <si>
    <t>岳静</t>
  </si>
  <si>
    <t>240122155</t>
  </si>
  <si>
    <t>黄子涵</t>
  </si>
  <si>
    <t>240122175</t>
  </si>
  <si>
    <t>刘梦甜</t>
  </si>
  <si>
    <t>240122209</t>
  </si>
  <si>
    <t>王胜云</t>
  </si>
  <si>
    <t>240122248</t>
  </si>
  <si>
    <t>张帅帅</t>
  </si>
  <si>
    <t>240122217</t>
  </si>
  <si>
    <t>王紫忆</t>
  </si>
  <si>
    <t>240122206</t>
  </si>
  <si>
    <t>王帆</t>
  </si>
  <si>
    <t>240122174</t>
  </si>
  <si>
    <t>刘福鹏</t>
  </si>
  <si>
    <t>240122252</t>
  </si>
  <si>
    <t>张鑫</t>
  </si>
  <si>
    <t>240122168</t>
  </si>
  <si>
    <t>李亚媚</t>
  </si>
  <si>
    <t>240122197</t>
  </si>
  <si>
    <t>师书杰</t>
  </si>
  <si>
    <t>240122253</t>
  </si>
  <si>
    <t>张影</t>
  </si>
  <si>
    <t>240122195</t>
  </si>
  <si>
    <t>申旭苑</t>
  </si>
  <si>
    <t>240122245</t>
  </si>
  <si>
    <t>张晋东</t>
  </si>
  <si>
    <t>240122220</t>
  </si>
  <si>
    <t>吴子月</t>
  </si>
  <si>
    <t>240122177</t>
  </si>
  <si>
    <t>刘沛坤</t>
  </si>
  <si>
    <t>240122237</t>
  </si>
  <si>
    <t>喻梦璠</t>
  </si>
  <si>
    <t>240122242</t>
  </si>
  <si>
    <t>张荷晨</t>
  </si>
  <si>
    <t>240122138</t>
  </si>
  <si>
    <t>白孟霖</t>
  </si>
  <si>
    <t>240122216</t>
  </si>
  <si>
    <t>王子轩</t>
  </si>
  <si>
    <t>240122202</t>
  </si>
  <si>
    <t>佟瑶</t>
  </si>
  <si>
    <t>240122219</t>
  </si>
  <si>
    <t>吴婷婷</t>
  </si>
  <si>
    <t>240122214</t>
  </si>
  <si>
    <t>王永会</t>
  </si>
  <si>
    <t>240122144</t>
  </si>
  <si>
    <t>丁耀宗</t>
  </si>
  <si>
    <t>240122158</t>
  </si>
  <si>
    <t>孔格</t>
  </si>
  <si>
    <t>240122247</t>
  </si>
  <si>
    <t>张明阁</t>
  </si>
  <si>
    <t>240122241</t>
  </si>
  <si>
    <t>张二坤</t>
  </si>
  <si>
    <t>240122261</t>
  </si>
  <si>
    <t>郑泽华</t>
  </si>
  <si>
    <t>240122212</t>
  </si>
  <si>
    <t>王心楠</t>
  </si>
  <si>
    <t>240122186</t>
  </si>
  <si>
    <t>马序锐</t>
  </si>
  <si>
    <t>240122234</t>
  </si>
  <si>
    <t>于梦娇</t>
  </si>
  <si>
    <t>240122203</t>
  </si>
  <si>
    <t>涂业鹏</t>
  </si>
  <si>
    <t>240122190</t>
  </si>
  <si>
    <t>牛风娇</t>
  </si>
  <si>
    <t>240122170</t>
  </si>
  <si>
    <t>李永涛</t>
  </si>
  <si>
    <t>240122221</t>
  </si>
  <si>
    <t>席帅龙</t>
  </si>
  <si>
    <t>240122193</t>
  </si>
  <si>
    <t>彭大峰</t>
  </si>
  <si>
    <t>240122240</t>
  </si>
  <si>
    <t>詹金丽</t>
  </si>
  <si>
    <t>240122146</t>
  </si>
  <si>
    <t>耿闯</t>
  </si>
  <si>
    <t>240122172</t>
  </si>
  <si>
    <t>李雨箫</t>
  </si>
  <si>
    <t>240122184</t>
  </si>
  <si>
    <t>罗晶</t>
  </si>
  <si>
    <t>240122201</t>
  </si>
  <si>
    <t>田艳雨</t>
  </si>
  <si>
    <t>240122181</t>
  </si>
  <si>
    <t>刘一哲</t>
  </si>
  <si>
    <t>240122227</t>
  </si>
  <si>
    <t>徐新宇</t>
  </si>
  <si>
    <t>240122250</t>
  </si>
  <si>
    <t>张文静</t>
  </si>
  <si>
    <t>240122204</t>
  </si>
  <si>
    <t>240122215</t>
  </si>
  <si>
    <t>王昭懿</t>
  </si>
  <si>
    <t>240122238</t>
  </si>
  <si>
    <t>袁丽雪</t>
  </si>
  <si>
    <t>240122153</t>
  </si>
  <si>
    <t>黄婷</t>
  </si>
  <si>
    <t>240122179</t>
  </si>
  <si>
    <t>刘文杰</t>
  </si>
  <si>
    <t>240122167</t>
  </si>
  <si>
    <t>李雅兰</t>
  </si>
  <si>
    <t>240122142</t>
  </si>
  <si>
    <t>程启</t>
  </si>
  <si>
    <t>240122160</t>
  </si>
  <si>
    <t>李东格</t>
  </si>
  <si>
    <t>朱若林</t>
  </si>
  <si>
    <t>240122244</t>
  </si>
  <si>
    <t>张嘉宝</t>
  </si>
  <si>
    <t>240122139</t>
  </si>
  <si>
    <t>曾文博</t>
  </si>
  <si>
    <t>240122200</t>
  </si>
  <si>
    <t>孙雅文</t>
  </si>
  <si>
    <t>240122246</t>
  </si>
  <si>
    <t>张珂</t>
  </si>
  <si>
    <t>240122149</t>
  </si>
  <si>
    <t>郝秋雯</t>
  </si>
  <si>
    <t>240122222</t>
  </si>
  <si>
    <t>向方煜</t>
  </si>
  <si>
    <t>240122176</t>
  </si>
  <si>
    <t>刘宁戈</t>
  </si>
  <si>
    <t>240122259</t>
  </si>
  <si>
    <t>赵思佳</t>
  </si>
  <si>
    <t>240122141</t>
  </si>
  <si>
    <t>陈琪文</t>
  </si>
  <si>
    <t>240122185</t>
  </si>
  <si>
    <t>马文华</t>
  </si>
  <si>
    <t>240122232</t>
  </si>
  <si>
    <t>杨志贇</t>
  </si>
  <si>
    <t>240122178</t>
  </si>
  <si>
    <t>刘赛</t>
  </si>
  <si>
    <t>240122140</t>
  </si>
  <si>
    <t>陈梦露</t>
  </si>
  <si>
    <t>240122182</t>
  </si>
  <si>
    <t>刘子璇</t>
  </si>
  <si>
    <t>240122156</t>
  </si>
  <si>
    <t>蒋婉迪</t>
  </si>
  <si>
    <t>240122192</t>
  </si>
  <si>
    <t>欧佳雷</t>
  </si>
  <si>
    <t>240122169</t>
  </si>
  <si>
    <t>李影</t>
  </si>
  <si>
    <t>240122254</t>
  </si>
  <si>
    <t>张宇</t>
  </si>
  <si>
    <t>240122224</t>
  </si>
  <si>
    <t>邢江敏</t>
  </si>
  <si>
    <t>240122180</t>
  </si>
  <si>
    <t>刘妍妍</t>
  </si>
  <si>
    <t>240122213</t>
  </si>
  <si>
    <t>王娅</t>
  </si>
  <si>
    <t>240122154</t>
  </si>
  <si>
    <t>黄钰淇</t>
  </si>
  <si>
    <t>240122235</t>
  </si>
  <si>
    <t>于宙</t>
  </si>
  <si>
    <t>240122163</t>
  </si>
  <si>
    <t>李思远</t>
  </si>
  <si>
    <t>240122171</t>
  </si>
  <si>
    <t>李雨婷</t>
  </si>
  <si>
    <t>240122187</t>
  </si>
  <si>
    <t>马致远</t>
  </si>
  <si>
    <t>240122194</t>
  </si>
  <si>
    <t>秦瑞雪</t>
  </si>
  <si>
    <t>240122183</t>
  </si>
  <si>
    <t>卢子涵</t>
  </si>
  <si>
    <t>240122229</t>
  </si>
  <si>
    <t>闫研</t>
  </si>
  <si>
    <t>240122236</t>
  </si>
  <si>
    <t>余义荣</t>
  </si>
  <si>
    <t>240122225</t>
  </si>
  <si>
    <t>徐琳</t>
  </si>
  <si>
    <t>240122161</t>
  </si>
  <si>
    <t>李东雨</t>
  </si>
  <si>
    <t>240122205</t>
  </si>
  <si>
    <t>王楚阳</t>
  </si>
  <si>
    <t>240122198</t>
  </si>
  <si>
    <t>史佳</t>
  </si>
  <si>
    <t>240122165</t>
  </si>
  <si>
    <t>李小培</t>
  </si>
  <si>
    <t>240122233</t>
  </si>
  <si>
    <t>银庆淼</t>
  </si>
  <si>
    <t>240122228</t>
  </si>
  <si>
    <t>许爽</t>
  </si>
  <si>
    <t>240122157</t>
  </si>
  <si>
    <t>靳梦瑶</t>
  </si>
  <si>
    <t>240122207</t>
  </si>
  <si>
    <t>王璐倩</t>
  </si>
  <si>
    <t>240122159</t>
  </si>
  <si>
    <t>赖永亮</t>
  </si>
  <si>
    <t>240122231</t>
  </si>
  <si>
    <t>杨旭静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</si>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</sst>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楷体"/>
      <charset val="134"/>
    </font>
    <font>
      <b/>
      <sz val="16"/>
      <name val="黑体"/>
      <charset val="134"/>
    </font>
    <font>
      <b/>
      <sz val="16"/>
      <color theme="1"/>
      <name val="楷体"/>
      <charset val="134"/>
    </font>
    <font>
      <b/>
      <sz val="16"/>
      <color theme="1"/>
      <name val="黑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等线"/>
      <charset val="134"/>
    </font>
    <font>
      <b/>
      <sz val="12"/>
      <name val="宋体"/>
      <charset val="134"/>
    </font>
    <font>
      <sz val="11"/>
      <name val="等线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7" xfId="0" applyFill="1" applyBorder="1">
      <alignment vertical="center"/>
    </xf>
    <xf numFmtId="0" fontId="19" fillId="3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>
      <alignment vertical="center"/>
    </xf>
    <xf numFmtId="0" fontId="22" fillId="3" borderId="1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16" workbookViewId="0">
      <selection activeCell="J1" sqref="J$1:J$1048576"/>
    </sheetView>
  </sheetViews>
  <sheetFormatPr defaultColWidth="9" defaultRowHeight="13.5"/>
  <cols>
    <col min="1" max="1" width="29.25" customWidth="1"/>
    <col min="2" max="2" width="13.375" customWidth="1"/>
    <col min="3" max="4" width="10" customWidth="1"/>
    <col min="5" max="5" width="9.625" customWidth="1"/>
    <col min="6" max="6" width="14.125" customWidth="1"/>
    <col min="7" max="7" width="18.375" customWidth="1"/>
    <col min="8" max="8" width="16.5" customWidth="1"/>
    <col min="9" max="9" width="7.125" customWidth="1"/>
    <col min="10" max="10" width="22.5" customWidth="1"/>
    <col min="11" max="11" width="11.625" customWidth="1"/>
    <col min="12" max="12" width="11.25" customWidth="1"/>
    <col min="13" max="13" width="14.5" customWidth="1"/>
    <col min="14" max="14" width="20.5" customWidth="1"/>
    <col min="15" max="15" width="16.625" customWidth="1"/>
    <col min="16" max="16" width="19" customWidth="1"/>
    <col min="18" max="18" width="14.25" customWidth="1"/>
    <col min="19" max="19" width="12.75" customWidth="1"/>
    <col min="20" max="20" width="24.625" customWidth="1"/>
    <col min="21" max="21" width="14.5" customWidth="1"/>
    <col min="22" max="22" width="19.25" customWidth="1"/>
    <col min="24" max="24" width="26.5" customWidth="1"/>
    <col min="25" max="25" width="17" customWidth="1"/>
  </cols>
  <sheetData>
    <row r="1" s="2" customFormat="1" ht="20.25" spans="1:10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117" t="s">
        <v>9</v>
      </c>
    </row>
    <row r="2" s="2" customFormat="1" spans="1:10">
      <c r="A2" s="16" t="s">
        <v>10</v>
      </c>
      <c r="B2" s="16" t="s">
        <v>11</v>
      </c>
      <c r="C2" s="16" t="s">
        <v>12</v>
      </c>
      <c r="D2" s="16" t="s">
        <v>13</v>
      </c>
      <c r="E2" s="16" t="s">
        <v>14</v>
      </c>
      <c r="F2" s="16" t="s">
        <v>15</v>
      </c>
      <c r="G2" s="16" t="s">
        <v>16</v>
      </c>
      <c r="H2" s="16">
        <v>20</v>
      </c>
      <c r="I2" s="16">
        <v>1</v>
      </c>
      <c r="J2" s="27" t="s">
        <v>17</v>
      </c>
    </row>
    <row r="3" s="2" customFormat="1" spans="1:10">
      <c r="A3" s="16" t="s">
        <v>18</v>
      </c>
      <c r="B3" s="16" t="s">
        <v>19</v>
      </c>
      <c r="C3" s="16" t="s">
        <v>20</v>
      </c>
      <c r="D3" s="16" t="s">
        <v>13</v>
      </c>
      <c r="E3" s="16" t="s">
        <v>14</v>
      </c>
      <c r="F3" s="16" t="s">
        <v>15</v>
      </c>
      <c r="G3" s="16" t="s">
        <v>16</v>
      </c>
      <c r="H3" s="16">
        <v>20</v>
      </c>
      <c r="I3" s="16">
        <v>2</v>
      </c>
      <c r="J3" s="27" t="s">
        <v>17</v>
      </c>
    </row>
    <row r="4" s="2" customFormat="1" spans="1:10">
      <c r="A4" s="16" t="s">
        <v>21</v>
      </c>
      <c r="B4" s="16" t="s">
        <v>22</v>
      </c>
      <c r="C4" s="16" t="s">
        <v>23</v>
      </c>
      <c r="D4" s="16" t="s">
        <v>13</v>
      </c>
      <c r="E4" s="16" t="s">
        <v>14</v>
      </c>
      <c r="F4" s="16" t="s">
        <v>15</v>
      </c>
      <c r="G4" s="16" t="s">
        <v>16</v>
      </c>
      <c r="H4" s="16">
        <v>20</v>
      </c>
      <c r="I4" s="16">
        <v>3</v>
      </c>
      <c r="J4" s="27" t="s">
        <v>17</v>
      </c>
    </row>
    <row r="5" s="2" customFormat="1" spans="1:10">
      <c r="A5" s="16" t="s">
        <v>24</v>
      </c>
      <c r="B5" s="16" t="s">
        <v>25</v>
      </c>
      <c r="C5" s="16" t="s">
        <v>26</v>
      </c>
      <c r="D5" s="16" t="s">
        <v>13</v>
      </c>
      <c r="E5" s="16" t="s">
        <v>14</v>
      </c>
      <c r="F5" s="16" t="s">
        <v>15</v>
      </c>
      <c r="G5" s="16" t="s">
        <v>16</v>
      </c>
      <c r="H5" s="16">
        <v>20</v>
      </c>
      <c r="I5" s="16">
        <v>4</v>
      </c>
      <c r="J5" s="27" t="s">
        <v>17</v>
      </c>
    </row>
    <row r="6" s="2" customFormat="1" spans="1:10">
      <c r="A6" s="16" t="s">
        <v>27</v>
      </c>
      <c r="B6" s="16" t="s">
        <v>28</v>
      </c>
      <c r="C6" s="16" t="s">
        <v>29</v>
      </c>
      <c r="D6" s="16" t="s">
        <v>13</v>
      </c>
      <c r="E6" s="16" t="s">
        <v>14</v>
      </c>
      <c r="F6" s="16" t="s">
        <v>15</v>
      </c>
      <c r="G6" s="16" t="s">
        <v>16</v>
      </c>
      <c r="H6" s="16">
        <v>20</v>
      </c>
      <c r="I6" s="16">
        <v>5</v>
      </c>
      <c r="J6" s="27" t="s">
        <v>17</v>
      </c>
    </row>
    <row r="7" s="2" customFormat="1" spans="1:10">
      <c r="A7" s="16" t="s">
        <v>30</v>
      </c>
      <c r="B7" s="16" t="s">
        <v>31</v>
      </c>
      <c r="C7" s="16" t="s">
        <v>32</v>
      </c>
      <c r="D7" s="16" t="s">
        <v>13</v>
      </c>
      <c r="E7" s="16" t="s">
        <v>14</v>
      </c>
      <c r="F7" s="16" t="s">
        <v>15</v>
      </c>
      <c r="G7" s="16" t="s">
        <v>16</v>
      </c>
      <c r="H7" s="16">
        <v>20</v>
      </c>
      <c r="I7" s="16">
        <v>6</v>
      </c>
      <c r="J7" s="27" t="s">
        <v>17</v>
      </c>
    </row>
    <row r="8" s="2" customFormat="1" spans="1:10">
      <c r="A8" s="16" t="s">
        <v>33</v>
      </c>
      <c r="B8" s="16" t="s">
        <v>34</v>
      </c>
      <c r="C8" s="16" t="s">
        <v>35</v>
      </c>
      <c r="D8" s="16" t="s">
        <v>13</v>
      </c>
      <c r="E8" s="16" t="s">
        <v>14</v>
      </c>
      <c r="F8" s="16" t="s">
        <v>15</v>
      </c>
      <c r="G8" s="16" t="s">
        <v>16</v>
      </c>
      <c r="H8" s="16">
        <v>20</v>
      </c>
      <c r="I8" s="16">
        <v>7</v>
      </c>
      <c r="J8" s="27" t="s">
        <v>17</v>
      </c>
    </row>
    <row r="9" s="2" customFormat="1" spans="1:10">
      <c r="A9" s="16" t="s">
        <v>36</v>
      </c>
      <c r="B9" s="16" t="s">
        <v>37</v>
      </c>
      <c r="C9" s="16" t="s">
        <v>38</v>
      </c>
      <c r="D9" s="16" t="s">
        <v>13</v>
      </c>
      <c r="E9" s="16" t="s">
        <v>14</v>
      </c>
      <c r="F9" s="16" t="s">
        <v>15</v>
      </c>
      <c r="G9" s="16" t="s">
        <v>16</v>
      </c>
      <c r="H9" s="16">
        <v>20</v>
      </c>
      <c r="I9" s="16">
        <v>8</v>
      </c>
      <c r="J9" s="27" t="s">
        <v>17</v>
      </c>
    </row>
    <row r="10" s="2" customFormat="1" spans="1:10">
      <c r="A10" s="16" t="s">
        <v>39</v>
      </c>
      <c r="B10" s="27" t="s">
        <v>40</v>
      </c>
      <c r="C10" s="27" t="s">
        <v>41</v>
      </c>
      <c r="D10" s="27" t="s">
        <v>13</v>
      </c>
      <c r="E10" s="27" t="s">
        <v>14</v>
      </c>
      <c r="F10" s="27" t="s">
        <v>15</v>
      </c>
      <c r="G10" s="16"/>
      <c r="H10" s="16">
        <v>20</v>
      </c>
      <c r="I10" s="16">
        <v>9</v>
      </c>
      <c r="J10" s="27" t="s">
        <v>17</v>
      </c>
    </row>
    <row r="11" s="2" customFormat="1" spans="1:10">
      <c r="A11" s="16" t="s">
        <v>42</v>
      </c>
      <c r="B11" s="27" t="s">
        <v>43</v>
      </c>
      <c r="C11" s="27" t="s">
        <v>44</v>
      </c>
      <c r="D11" s="27" t="s">
        <v>13</v>
      </c>
      <c r="E11" s="27" t="s">
        <v>14</v>
      </c>
      <c r="F11" s="27" t="s">
        <v>15</v>
      </c>
      <c r="G11" s="16"/>
      <c r="H11" s="16">
        <v>20</v>
      </c>
      <c r="I11" s="16">
        <v>10</v>
      </c>
      <c r="J11" s="27" t="s">
        <v>17</v>
      </c>
    </row>
    <row r="12" s="2" customFormat="1" spans="1:10">
      <c r="A12" s="16" t="s">
        <v>45</v>
      </c>
      <c r="B12" s="27" t="s">
        <v>46</v>
      </c>
      <c r="C12" s="27" t="s">
        <v>47</v>
      </c>
      <c r="D12" s="27" t="s">
        <v>13</v>
      </c>
      <c r="E12" s="27" t="s">
        <v>14</v>
      </c>
      <c r="F12" s="27" t="s">
        <v>15</v>
      </c>
      <c r="G12" s="16"/>
      <c r="H12" s="16">
        <v>20</v>
      </c>
      <c r="I12" s="16">
        <v>11</v>
      </c>
      <c r="J12" s="27" t="s">
        <v>17</v>
      </c>
    </row>
    <row r="13" s="2" customFormat="1" spans="1:10">
      <c r="A13" s="16" t="s">
        <v>48</v>
      </c>
      <c r="B13" s="27" t="s">
        <v>49</v>
      </c>
      <c r="C13" s="27" t="s">
        <v>50</v>
      </c>
      <c r="D13" s="27" t="s">
        <v>13</v>
      </c>
      <c r="E13" s="27" t="s">
        <v>14</v>
      </c>
      <c r="F13" s="27" t="s">
        <v>15</v>
      </c>
      <c r="G13" s="16"/>
      <c r="H13" s="16">
        <v>20</v>
      </c>
      <c r="I13" s="16">
        <v>12</v>
      </c>
      <c r="J13" s="27" t="s">
        <v>17</v>
      </c>
    </row>
    <row r="14" s="2" customFormat="1" spans="1:10">
      <c r="A14" s="16" t="s">
        <v>51</v>
      </c>
      <c r="B14" s="27" t="s">
        <v>52</v>
      </c>
      <c r="C14" s="27" t="s">
        <v>53</v>
      </c>
      <c r="D14" s="27" t="s">
        <v>13</v>
      </c>
      <c r="E14" s="27" t="s">
        <v>14</v>
      </c>
      <c r="F14" s="27" t="s">
        <v>15</v>
      </c>
      <c r="G14" s="16"/>
      <c r="H14" s="16">
        <v>20</v>
      </c>
      <c r="I14" s="16">
        <v>13</v>
      </c>
      <c r="J14" s="27" t="s">
        <v>17</v>
      </c>
    </row>
    <row r="15" s="2" customFormat="1" spans="1:10">
      <c r="A15" s="16" t="s">
        <v>54</v>
      </c>
      <c r="B15" s="27" t="s">
        <v>55</v>
      </c>
      <c r="C15" s="27" t="s">
        <v>56</v>
      </c>
      <c r="D15" s="27" t="s">
        <v>13</v>
      </c>
      <c r="E15" s="27" t="s">
        <v>14</v>
      </c>
      <c r="F15" s="27" t="s">
        <v>15</v>
      </c>
      <c r="G15" s="16"/>
      <c r="H15" s="16">
        <v>20</v>
      </c>
      <c r="I15" s="16">
        <v>14</v>
      </c>
      <c r="J15" s="27" t="s">
        <v>17</v>
      </c>
    </row>
    <row r="16" s="2" customFormat="1" spans="1:10">
      <c r="A16" s="16" t="s">
        <v>57</v>
      </c>
      <c r="B16" s="27" t="s">
        <v>58</v>
      </c>
      <c r="C16" s="27" t="s">
        <v>59</v>
      </c>
      <c r="D16" s="27" t="s">
        <v>13</v>
      </c>
      <c r="E16" s="27" t="s">
        <v>14</v>
      </c>
      <c r="F16" s="27" t="s">
        <v>15</v>
      </c>
      <c r="G16" s="16"/>
      <c r="H16" s="16">
        <v>20</v>
      </c>
      <c r="I16" s="16">
        <v>15</v>
      </c>
      <c r="J16" s="27" t="s">
        <v>17</v>
      </c>
    </row>
    <row r="17" s="2" customFormat="1" spans="1:10">
      <c r="A17" s="16" t="s">
        <v>60</v>
      </c>
      <c r="B17" s="27" t="s">
        <v>61</v>
      </c>
      <c r="C17" s="27" t="s">
        <v>62</v>
      </c>
      <c r="D17" s="27" t="s">
        <v>13</v>
      </c>
      <c r="E17" s="27" t="s">
        <v>14</v>
      </c>
      <c r="F17" s="27" t="s">
        <v>15</v>
      </c>
      <c r="G17" s="16"/>
      <c r="H17" s="16">
        <v>20</v>
      </c>
      <c r="I17" s="16">
        <v>16</v>
      </c>
      <c r="J17" s="27" t="s">
        <v>17</v>
      </c>
    </row>
    <row r="18" s="2" customFormat="1" spans="1:10">
      <c r="A18" s="16" t="s">
        <v>63</v>
      </c>
      <c r="B18" s="27" t="s">
        <v>64</v>
      </c>
      <c r="C18" s="27" t="s">
        <v>65</v>
      </c>
      <c r="D18" s="27" t="s">
        <v>13</v>
      </c>
      <c r="E18" s="27" t="s">
        <v>14</v>
      </c>
      <c r="F18" s="27" t="s">
        <v>15</v>
      </c>
      <c r="G18" s="16"/>
      <c r="H18" s="16">
        <v>20</v>
      </c>
      <c r="I18" s="16">
        <v>17</v>
      </c>
      <c r="J18" s="27" t="s">
        <v>17</v>
      </c>
    </row>
    <row r="19" s="2" customFormat="1" spans="1:10">
      <c r="A19" s="16" t="s">
        <v>66</v>
      </c>
      <c r="B19" s="27" t="s">
        <v>67</v>
      </c>
      <c r="C19" s="27" t="s">
        <v>68</v>
      </c>
      <c r="D19" s="27" t="s">
        <v>13</v>
      </c>
      <c r="E19" s="27" t="s">
        <v>14</v>
      </c>
      <c r="F19" s="27" t="s">
        <v>15</v>
      </c>
      <c r="G19" s="16"/>
      <c r="H19" s="16">
        <v>20</v>
      </c>
      <c r="I19" s="16">
        <v>18</v>
      </c>
      <c r="J19" s="27" t="s">
        <v>17</v>
      </c>
    </row>
    <row r="20" s="2" customFormat="1" spans="1:10">
      <c r="A20" s="16" t="s">
        <v>69</v>
      </c>
      <c r="B20" s="27" t="s">
        <v>70</v>
      </c>
      <c r="C20" s="27" t="s">
        <v>71</v>
      </c>
      <c r="D20" s="27" t="s">
        <v>13</v>
      </c>
      <c r="E20" s="27" t="s">
        <v>14</v>
      </c>
      <c r="F20" s="27" t="s">
        <v>15</v>
      </c>
      <c r="G20" s="16"/>
      <c r="H20" s="16">
        <v>20</v>
      </c>
      <c r="I20" s="16">
        <v>19</v>
      </c>
      <c r="J20" s="27" t="s">
        <v>17</v>
      </c>
    </row>
    <row r="21" s="2" customFormat="1" spans="1:10">
      <c r="A21" s="16" t="s">
        <v>72</v>
      </c>
      <c r="B21" s="27" t="s">
        <v>73</v>
      </c>
      <c r="C21" s="27" t="s">
        <v>74</v>
      </c>
      <c r="D21" s="27" t="s">
        <v>13</v>
      </c>
      <c r="E21" s="27" t="s">
        <v>14</v>
      </c>
      <c r="F21" s="27" t="s">
        <v>15</v>
      </c>
      <c r="G21" s="16"/>
      <c r="H21" s="16">
        <v>20</v>
      </c>
      <c r="I21" s="16">
        <v>20</v>
      </c>
      <c r="J21" s="27" t="s">
        <v>17</v>
      </c>
    </row>
    <row r="22" s="2" customFormat="1" spans="1:10">
      <c r="A22" s="16" t="s">
        <v>75</v>
      </c>
      <c r="B22" s="16" t="s">
        <v>76</v>
      </c>
      <c r="C22" s="16" t="s">
        <v>77</v>
      </c>
      <c r="D22" s="16" t="s">
        <v>13</v>
      </c>
      <c r="E22" s="16" t="s">
        <v>14</v>
      </c>
      <c r="F22" s="16" t="s">
        <v>78</v>
      </c>
      <c r="G22" s="16" t="s">
        <v>16</v>
      </c>
      <c r="H22" s="16">
        <v>236.728</v>
      </c>
      <c r="I22" s="16">
        <v>21</v>
      </c>
      <c r="J22" s="27" t="s">
        <v>17</v>
      </c>
    </row>
    <row r="23" s="2" customFormat="1" spans="1:10">
      <c r="A23" s="16" t="s">
        <v>79</v>
      </c>
      <c r="B23" s="27" t="s">
        <v>80</v>
      </c>
      <c r="C23" s="27" t="s">
        <v>81</v>
      </c>
      <c r="D23" s="27" t="s">
        <v>13</v>
      </c>
      <c r="E23" s="27" t="s">
        <v>14</v>
      </c>
      <c r="F23" s="27" t="s">
        <v>78</v>
      </c>
      <c r="G23" s="16"/>
      <c r="H23" s="16">
        <v>171.5</v>
      </c>
      <c r="I23" s="16">
        <v>22</v>
      </c>
      <c r="J23" s="27" t="s">
        <v>17</v>
      </c>
    </row>
    <row r="24" s="2" customFormat="1" spans="1:10">
      <c r="A24" s="16" t="s">
        <v>82</v>
      </c>
      <c r="B24" s="16" t="s">
        <v>83</v>
      </c>
      <c r="C24" s="16" t="s">
        <v>84</v>
      </c>
      <c r="D24" s="16" t="s">
        <v>13</v>
      </c>
      <c r="E24" s="16" t="s">
        <v>14</v>
      </c>
      <c r="F24" s="16" t="s">
        <v>78</v>
      </c>
      <c r="G24" s="16" t="s">
        <v>16</v>
      </c>
      <c r="H24" s="16">
        <v>166.021625</v>
      </c>
      <c r="I24" s="16">
        <v>23</v>
      </c>
      <c r="J24" s="27" t="s">
        <v>17</v>
      </c>
    </row>
    <row r="25" s="2" customFormat="1" spans="1:10">
      <c r="A25" s="16" t="s">
        <v>85</v>
      </c>
      <c r="B25" s="16" t="s">
        <v>86</v>
      </c>
      <c r="C25" s="16" t="s">
        <v>87</v>
      </c>
      <c r="D25" s="16" t="s">
        <v>13</v>
      </c>
      <c r="E25" s="16" t="s">
        <v>14</v>
      </c>
      <c r="F25" s="16" t="s">
        <v>78</v>
      </c>
      <c r="G25" s="16" t="s">
        <v>16</v>
      </c>
      <c r="H25" s="16">
        <v>148.31</v>
      </c>
      <c r="I25" s="16">
        <v>24</v>
      </c>
      <c r="J25" s="27" t="s">
        <v>17</v>
      </c>
    </row>
    <row r="26" s="2" customFormat="1" spans="1:10">
      <c r="A26" s="16" t="s">
        <v>88</v>
      </c>
      <c r="B26" s="27" t="s">
        <v>89</v>
      </c>
      <c r="C26" s="27" t="s">
        <v>90</v>
      </c>
      <c r="D26" s="27" t="s">
        <v>13</v>
      </c>
      <c r="E26" s="27" t="s">
        <v>14</v>
      </c>
      <c r="F26" s="27" t="s">
        <v>78</v>
      </c>
      <c r="G26" s="16"/>
      <c r="H26" s="16">
        <v>147.916</v>
      </c>
      <c r="I26" s="16">
        <v>25</v>
      </c>
      <c r="J26" s="27" t="s">
        <v>17</v>
      </c>
    </row>
    <row r="27" s="2" customFormat="1" spans="1:10">
      <c r="A27" s="16" t="s">
        <v>91</v>
      </c>
      <c r="B27" s="27" t="s">
        <v>92</v>
      </c>
      <c r="C27" s="27" t="s">
        <v>93</v>
      </c>
      <c r="D27" s="27" t="s">
        <v>13</v>
      </c>
      <c r="E27" s="27" t="s">
        <v>14</v>
      </c>
      <c r="F27" s="27" t="s">
        <v>78</v>
      </c>
      <c r="G27" s="16"/>
      <c r="H27" s="16">
        <v>143.2745</v>
      </c>
      <c r="I27" s="16">
        <v>26</v>
      </c>
      <c r="J27" s="27" t="s">
        <v>17</v>
      </c>
    </row>
    <row r="28" s="2" customFormat="1" spans="1:10">
      <c r="A28" s="16" t="s">
        <v>94</v>
      </c>
      <c r="B28" s="27" t="s">
        <v>95</v>
      </c>
      <c r="C28" s="27" t="s">
        <v>96</v>
      </c>
      <c r="D28" s="27" t="s">
        <v>13</v>
      </c>
      <c r="E28" s="27" t="s">
        <v>14</v>
      </c>
      <c r="F28" s="27" t="s">
        <v>78</v>
      </c>
      <c r="G28" s="16"/>
      <c r="H28" s="16">
        <v>143</v>
      </c>
      <c r="I28" s="16">
        <v>27</v>
      </c>
      <c r="J28" s="27" t="s">
        <v>17</v>
      </c>
    </row>
    <row r="29" s="2" customFormat="1" spans="1:10">
      <c r="A29" s="16" t="s">
        <v>97</v>
      </c>
      <c r="B29" s="27" t="s">
        <v>98</v>
      </c>
      <c r="C29" s="27" t="s">
        <v>99</v>
      </c>
      <c r="D29" s="27" t="s">
        <v>13</v>
      </c>
      <c r="E29" s="27" t="s">
        <v>14</v>
      </c>
      <c r="F29" s="27" t="s">
        <v>78</v>
      </c>
      <c r="G29" s="16"/>
      <c r="H29" s="16">
        <v>124</v>
      </c>
      <c r="I29" s="16">
        <v>28</v>
      </c>
      <c r="J29" s="27" t="s">
        <v>17</v>
      </c>
    </row>
    <row r="30" s="2" customFormat="1" spans="1:10">
      <c r="A30" s="16" t="s">
        <v>100</v>
      </c>
      <c r="B30" s="16" t="s">
        <v>101</v>
      </c>
      <c r="C30" s="16" t="s">
        <v>102</v>
      </c>
      <c r="D30" s="16" t="s">
        <v>13</v>
      </c>
      <c r="E30" s="16" t="s">
        <v>14</v>
      </c>
      <c r="F30" s="16" t="s">
        <v>78</v>
      </c>
      <c r="G30" s="16" t="s">
        <v>16</v>
      </c>
      <c r="H30" s="16">
        <v>117.75</v>
      </c>
      <c r="I30" s="16">
        <v>29</v>
      </c>
      <c r="J30" s="27" t="s">
        <v>17</v>
      </c>
    </row>
    <row r="31" s="2" customFormat="1" spans="1:10">
      <c r="A31" s="16" t="s">
        <v>103</v>
      </c>
      <c r="B31" s="27" t="s">
        <v>104</v>
      </c>
      <c r="C31" s="27" t="s">
        <v>105</v>
      </c>
      <c r="D31" s="27" t="s">
        <v>13</v>
      </c>
      <c r="E31" s="27" t="s">
        <v>14</v>
      </c>
      <c r="F31" s="27" t="s">
        <v>78</v>
      </c>
      <c r="G31" s="16"/>
      <c r="H31" s="16">
        <v>109.840875</v>
      </c>
      <c r="I31" s="16">
        <v>30</v>
      </c>
      <c r="J31" s="27" t="s">
        <v>17</v>
      </c>
    </row>
    <row r="32" s="2" customFormat="1" spans="1:10">
      <c r="A32" s="16" t="s">
        <v>106</v>
      </c>
      <c r="B32" s="27" t="s">
        <v>107</v>
      </c>
      <c r="C32" s="27" t="s">
        <v>108</v>
      </c>
      <c r="D32" s="27" t="s">
        <v>13</v>
      </c>
      <c r="E32" s="27" t="s">
        <v>14</v>
      </c>
      <c r="F32" s="27" t="s">
        <v>78</v>
      </c>
      <c r="G32" s="16"/>
      <c r="H32" s="16">
        <v>100</v>
      </c>
      <c r="I32" s="16">
        <v>31</v>
      </c>
      <c r="J32" s="27" t="s">
        <v>17</v>
      </c>
    </row>
    <row r="33" s="2" customFormat="1" spans="1:10">
      <c r="A33" s="16" t="s">
        <v>109</v>
      </c>
      <c r="B33" s="27" t="s">
        <v>110</v>
      </c>
      <c r="C33" s="27" t="s">
        <v>111</v>
      </c>
      <c r="D33" s="27" t="s">
        <v>13</v>
      </c>
      <c r="E33" s="27" t="s">
        <v>14</v>
      </c>
      <c r="F33" s="27" t="s">
        <v>78</v>
      </c>
      <c r="G33" s="16"/>
      <c r="H33" s="16">
        <v>89</v>
      </c>
      <c r="I33" s="16">
        <v>32</v>
      </c>
      <c r="J33" s="27" t="s">
        <v>17</v>
      </c>
    </row>
    <row r="34" s="2" customFormat="1" spans="1:10">
      <c r="A34" s="16" t="s">
        <v>112</v>
      </c>
      <c r="B34" s="27" t="s">
        <v>113</v>
      </c>
      <c r="C34" s="27" t="s">
        <v>114</v>
      </c>
      <c r="D34" s="27" t="s">
        <v>13</v>
      </c>
      <c r="E34" s="27" t="s">
        <v>14</v>
      </c>
      <c r="F34" s="27" t="s">
        <v>78</v>
      </c>
      <c r="G34" s="16"/>
      <c r="H34" s="16">
        <v>68.556</v>
      </c>
      <c r="I34" s="16">
        <v>33</v>
      </c>
      <c r="J34" s="27" t="s">
        <v>17</v>
      </c>
    </row>
    <row r="35" s="2" customFormat="1" spans="1:10">
      <c r="A35" s="16" t="s">
        <v>115</v>
      </c>
      <c r="B35" s="16" t="s">
        <v>116</v>
      </c>
      <c r="C35" s="16" t="s">
        <v>117</v>
      </c>
      <c r="D35" s="16" t="s">
        <v>13</v>
      </c>
      <c r="E35" s="16" t="s">
        <v>14</v>
      </c>
      <c r="F35" s="16" t="s">
        <v>78</v>
      </c>
      <c r="G35" s="16" t="s">
        <v>16</v>
      </c>
      <c r="H35" s="16">
        <v>65.353515625</v>
      </c>
      <c r="I35" s="16">
        <v>34</v>
      </c>
      <c r="J35" s="27" t="s">
        <v>17</v>
      </c>
    </row>
    <row r="36" s="2" customFormat="1" spans="1:10">
      <c r="A36" s="20" t="s">
        <v>118</v>
      </c>
      <c r="B36" s="20" t="s">
        <v>119</v>
      </c>
      <c r="C36" s="20" t="s">
        <v>120</v>
      </c>
      <c r="D36" s="20" t="s">
        <v>13</v>
      </c>
      <c r="E36" s="20" t="s">
        <v>14</v>
      </c>
      <c r="F36" s="20" t="s">
        <v>78</v>
      </c>
      <c r="G36" s="20" t="s">
        <v>16</v>
      </c>
      <c r="H36" s="20">
        <v>65.152</v>
      </c>
      <c r="I36" s="20">
        <v>35</v>
      </c>
      <c r="J36" s="28" t="s">
        <v>121</v>
      </c>
    </row>
    <row r="37" s="2" customFormat="1" spans="1:10">
      <c r="A37" s="20" t="s">
        <v>122</v>
      </c>
      <c r="B37" s="28" t="s">
        <v>123</v>
      </c>
      <c r="C37" s="28" t="s">
        <v>124</v>
      </c>
      <c r="D37" s="28" t="s">
        <v>13</v>
      </c>
      <c r="E37" s="28" t="s">
        <v>14</v>
      </c>
      <c r="F37" s="28" t="s">
        <v>78</v>
      </c>
      <c r="G37" s="20"/>
      <c r="H37" s="20">
        <v>54</v>
      </c>
      <c r="I37" s="20">
        <v>36</v>
      </c>
      <c r="J37" s="28" t="s">
        <v>121</v>
      </c>
    </row>
    <row r="38" s="2" customFormat="1" spans="1:10">
      <c r="A38" s="20" t="s">
        <v>125</v>
      </c>
      <c r="B38" s="28" t="s">
        <v>126</v>
      </c>
      <c r="C38" s="28" t="s">
        <v>127</v>
      </c>
      <c r="D38" s="28" t="s">
        <v>13</v>
      </c>
      <c r="E38" s="28" t="s">
        <v>14</v>
      </c>
      <c r="F38" s="28" t="s">
        <v>78</v>
      </c>
      <c r="G38" s="20"/>
      <c r="H38" s="20">
        <v>48.6875</v>
      </c>
      <c r="I38" s="20">
        <v>37</v>
      </c>
      <c r="J38" s="28" t="s">
        <v>121</v>
      </c>
    </row>
    <row r="39" s="2" customFormat="1" spans="1:10">
      <c r="A39" s="20" t="s">
        <v>128</v>
      </c>
      <c r="B39" s="20" t="s">
        <v>129</v>
      </c>
      <c r="C39" s="20" t="s">
        <v>130</v>
      </c>
      <c r="D39" s="20" t="s">
        <v>13</v>
      </c>
      <c r="E39" s="20" t="s">
        <v>14</v>
      </c>
      <c r="F39" s="20" t="s">
        <v>78</v>
      </c>
      <c r="G39" s="20" t="s">
        <v>16</v>
      </c>
      <c r="H39" s="20">
        <v>43.006</v>
      </c>
      <c r="I39" s="20">
        <v>38</v>
      </c>
      <c r="J39" s="28" t="s">
        <v>121</v>
      </c>
    </row>
    <row r="40" s="2" customFormat="1" spans="1:10">
      <c r="A40" s="20" t="s">
        <v>131</v>
      </c>
      <c r="B40" s="20" t="s">
        <v>132</v>
      </c>
      <c r="C40" s="20" t="s">
        <v>133</v>
      </c>
      <c r="D40" s="20" t="s">
        <v>13</v>
      </c>
      <c r="E40" s="20" t="s">
        <v>14</v>
      </c>
      <c r="F40" s="20" t="s">
        <v>78</v>
      </c>
      <c r="G40" s="20" t="s">
        <v>16</v>
      </c>
      <c r="H40" s="20">
        <v>22.508</v>
      </c>
      <c r="I40" s="20">
        <v>39</v>
      </c>
      <c r="J40" s="28" t="s">
        <v>121</v>
      </c>
    </row>
    <row r="41" s="2" customFormat="1" spans="1:10">
      <c r="A41" s="20" t="s">
        <v>134</v>
      </c>
      <c r="B41" s="20" t="s">
        <v>135</v>
      </c>
      <c r="C41" s="20" t="s">
        <v>136</v>
      </c>
      <c r="D41" s="20" t="s">
        <v>13</v>
      </c>
      <c r="E41" s="20" t="s">
        <v>14</v>
      </c>
      <c r="F41" s="20" t="s">
        <v>78</v>
      </c>
      <c r="G41" s="20" t="s">
        <v>16</v>
      </c>
      <c r="H41" s="20">
        <v>20</v>
      </c>
      <c r="I41" s="20">
        <v>40</v>
      </c>
      <c r="J41" s="28" t="s">
        <v>121</v>
      </c>
    </row>
    <row r="42" s="2" customFormat="1" spans="1:10">
      <c r="A42" s="20" t="s">
        <v>137</v>
      </c>
      <c r="B42" s="20" t="s">
        <v>138</v>
      </c>
      <c r="C42" s="20" t="s">
        <v>139</v>
      </c>
      <c r="D42" s="20" t="s">
        <v>13</v>
      </c>
      <c r="E42" s="20" t="s">
        <v>14</v>
      </c>
      <c r="F42" s="20" t="s">
        <v>78</v>
      </c>
      <c r="G42" s="20" t="s">
        <v>16</v>
      </c>
      <c r="H42" s="20">
        <v>20</v>
      </c>
      <c r="I42" s="20">
        <v>41</v>
      </c>
      <c r="J42" s="28" t="s">
        <v>121</v>
      </c>
    </row>
    <row r="43" s="2" customFormat="1" spans="1:10">
      <c r="A43" s="20" t="s">
        <v>140</v>
      </c>
      <c r="B43" s="20" t="s">
        <v>141</v>
      </c>
      <c r="C43" s="20" t="s">
        <v>142</v>
      </c>
      <c r="D43" s="20" t="s">
        <v>13</v>
      </c>
      <c r="E43" s="20" t="s">
        <v>14</v>
      </c>
      <c r="F43" s="20" t="s">
        <v>78</v>
      </c>
      <c r="G43" s="20" t="s">
        <v>16</v>
      </c>
      <c r="H43" s="20">
        <v>20</v>
      </c>
      <c r="I43" s="20">
        <v>42</v>
      </c>
      <c r="J43" s="28" t="s">
        <v>121</v>
      </c>
    </row>
    <row r="44" s="2" customFormat="1" spans="1:10">
      <c r="A44" s="20" t="s">
        <v>143</v>
      </c>
      <c r="B44" s="20" t="s">
        <v>144</v>
      </c>
      <c r="C44" s="20" t="s">
        <v>145</v>
      </c>
      <c r="D44" s="20" t="s">
        <v>13</v>
      </c>
      <c r="E44" s="20" t="s">
        <v>14</v>
      </c>
      <c r="F44" s="20" t="s">
        <v>78</v>
      </c>
      <c r="G44" s="20" t="s">
        <v>16</v>
      </c>
      <c r="H44" s="20">
        <v>20</v>
      </c>
      <c r="I44" s="20">
        <v>43</v>
      </c>
      <c r="J44" s="28" t="s">
        <v>121</v>
      </c>
    </row>
    <row r="45" s="2" customFormat="1" spans="1:10">
      <c r="A45" s="20" t="s">
        <v>146</v>
      </c>
      <c r="B45" s="28" t="s">
        <v>147</v>
      </c>
      <c r="C45" s="28" t="s">
        <v>148</v>
      </c>
      <c r="D45" s="28" t="s">
        <v>13</v>
      </c>
      <c r="E45" s="28" t="s">
        <v>14</v>
      </c>
      <c r="F45" s="28" t="s">
        <v>78</v>
      </c>
      <c r="G45" s="20"/>
      <c r="H45" s="20">
        <v>20</v>
      </c>
      <c r="I45" s="20">
        <v>44</v>
      </c>
      <c r="J45" s="28" t="s">
        <v>121</v>
      </c>
    </row>
    <row r="46" s="2" customFormat="1" spans="1:10">
      <c r="A46" s="20" t="s">
        <v>149</v>
      </c>
      <c r="B46" s="28" t="s">
        <v>150</v>
      </c>
      <c r="C46" s="28" t="s">
        <v>151</v>
      </c>
      <c r="D46" s="28" t="s">
        <v>13</v>
      </c>
      <c r="E46" s="28" t="s">
        <v>14</v>
      </c>
      <c r="F46" s="28" t="s">
        <v>78</v>
      </c>
      <c r="G46" s="20"/>
      <c r="H46" s="20">
        <v>20</v>
      </c>
      <c r="I46" s="20">
        <v>45</v>
      </c>
      <c r="J46" s="28" t="s">
        <v>121</v>
      </c>
    </row>
    <row r="47" s="2" customFormat="1" spans="1:10">
      <c r="A47" s="20" t="s">
        <v>152</v>
      </c>
      <c r="B47" s="28" t="s">
        <v>153</v>
      </c>
      <c r="C47" s="28" t="s">
        <v>154</v>
      </c>
      <c r="D47" s="28" t="s">
        <v>13</v>
      </c>
      <c r="E47" s="28" t="s">
        <v>14</v>
      </c>
      <c r="F47" s="28" t="s">
        <v>78</v>
      </c>
      <c r="G47" s="20"/>
      <c r="H47" s="20">
        <v>20</v>
      </c>
      <c r="I47" s="20">
        <v>46</v>
      </c>
      <c r="J47" s="28" t="s">
        <v>121</v>
      </c>
    </row>
    <row r="48" s="2" customFormat="1" spans="1:10">
      <c r="A48" s="20" t="s">
        <v>155</v>
      </c>
      <c r="B48" s="28" t="s">
        <v>156</v>
      </c>
      <c r="C48" s="28" t="s">
        <v>157</v>
      </c>
      <c r="D48" s="28" t="s">
        <v>13</v>
      </c>
      <c r="E48" s="28" t="s">
        <v>14</v>
      </c>
      <c r="F48" s="28" t="s">
        <v>78</v>
      </c>
      <c r="G48" s="20"/>
      <c r="H48" s="20">
        <v>20</v>
      </c>
      <c r="I48" s="20">
        <v>47</v>
      </c>
      <c r="J48" s="28" t="s">
        <v>121</v>
      </c>
    </row>
    <row r="49" s="2" customFormat="1" spans="1:10">
      <c r="A49" s="20" t="s">
        <v>158</v>
      </c>
      <c r="B49" s="28" t="s">
        <v>159</v>
      </c>
      <c r="C49" s="28" t="s">
        <v>160</v>
      </c>
      <c r="D49" s="28" t="s">
        <v>13</v>
      </c>
      <c r="E49" s="28" t="s">
        <v>14</v>
      </c>
      <c r="F49" s="28" t="s">
        <v>78</v>
      </c>
      <c r="G49" s="20"/>
      <c r="H49" s="20">
        <v>20</v>
      </c>
      <c r="I49" s="20">
        <v>48</v>
      </c>
      <c r="J49" s="28" t="s">
        <v>121</v>
      </c>
    </row>
    <row r="50" s="2" customFormat="1"/>
  </sheetData>
  <conditionalFormatting sqref="C22">
    <cfRule type="duplicateValues" dxfId="0" priority="19"/>
  </conditionalFormatting>
  <conditionalFormatting sqref="C23">
    <cfRule type="duplicateValues" dxfId="0" priority="18"/>
  </conditionalFormatting>
  <conditionalFormatting sqref="C24">
    <cfRule type="duplicateValues" dxfId="0" priority="17"/>
  </conditionalFormatting>
  <conditionalFormatting sqref="C25">
    <cfRule type="duplicateValues" dxfId="0" priority="16"/>
  </conditionalFormatting>
  <conditionalFormatting sqref="C26">
    <cfRule type="duplicateValues" dxfId="0" priority="15"/>
  </conditionalFormatting>
  <conditionalFormatting sqref="C27">
    <cfRule type="duplicateValues" dxfId="0" priority="14"/>
  </conditionalFormatting>
  <conditionalFormatting sqref="C28">
    <cfRule type="duplicateValues" dxfId="0" priority="13"/>
  </conditionalFormatting>
  <conditionalFormatting sqref="C29">
    <cfRule type="duplicateValues" dxfId="0" priority="12"/>
  </conditionalFormatting>
  <conditionalFormatting sqref="C30">
    <cfRule type="duplicateValues" dxfId="0" priority="11"/>
  </conditionalFormatting>
  <conditionalFormatting sqref="C31">
    <cfRule type="duplicateValues" dxfId="0" priority="10"/>
  </conditionalFormatting>
  <conditionalFormatting sqref="C32">
    <cfRule type="duplicateValues" dxfId="0" priority="9"/>
  </conditionalFormatting>
  <conditionalFormatting sqref="C33">
    <cfRule type="duplicateValues" dxfId="0" priority="8"/>
  </conditionalFormatting>
  <conditionalFormatting sqref="C34">
    <cfRule type="duplicateValues" dxfId="0" priority="7"/>
  </conditionalFormatting>
  <conditionalFormatting sqref="C35">
    <cfRule type="duplicateValues" dxfId="0" priority="6"/>
  </conditionalFormatting>
  <conditionalFormatting sqref="C36">
    <cfRule type="duplicateValues" dxfId="0" priority="5"/>
  </conditionalFormatting>
  <conditionalFormatting sqref="C37">
    <cfRule type="duplicateValues" dxfId="0" priority="4"/>
  </conditionalFormatting>
  <conditionalFormatting sqref="C38">
    <cfRule type="duplicateValues" dxfId="0" priority="1"/>
  </conditionalFormatting>
  <conditionalFormatting sqref="C39">
    <cfRule type="duplicateValues" dxfId="0" priority="3"/>
  </conditionalFormatting>
  <conditionalFormatting sqref="C40">
    <cfRule type="duplicateValues" dxfId="0" priority="2"/>
  </conditionalFormatting>
  <conditionalFormatting sqref="C41">
    <cfRule type="duplicateValues" dxfId="0" priority="31"/>
  </conditionalFormatting>
  <conditionalFormatting sqref="C42">
    <cfRule type="duplicateValues" dxfId="0" priority="30"/>
  </conditionalFormatting>
  <conditionalFormatting sqref="C43">
    <cfRule type="duplicateValues" dxfId="0" priority="29"/>
  </conditionalFormatting>
  <conditionalFormatting sqref="C44">
    <cfRule type="duplicateValues" dxfId="0" priority="28"/>
  </conditionalFormatting>
  <conditionalFormatting sqref="C45">
    <cfRule type="duplicateValues" dxfId="0" priority="27"/>
  </conditionalFormatting>
  <conditionalFormatting sqref="C46">
    <cfRule type="duplicateValues" dxfId="0" priority="26"/>
  </conditionalFormatting>
  <conditionalFormatting sqref="C47">
    <cfRule type="duplicateValues" dxfId="0" priority="25"/>
  </conditionalFormatting>
  <conditionalFormatting sqref="C48">
    <cfRule type="duplicateValues" dxfId="0" priority="24"/>
  </conditionalFormatting>
  <conditionalFormatting sqref="C49">
    <cfRule type="duplicateValues" dxfId="0" priority="23"/>
  </conditionalFormatting>
  <conditionalFormatting sqref="C2:C4">
    <cfRule type="duplicateValues" dxfId="0" priority="33"/>
  </conditionalFormatting>
  <conditionalFormatting sqref="C5:C21">
    <cfRule type="duplicateValues" dxfId="0" priority="32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opLeftCell="A22" workbookViewId="0">
      <selection activeCell="I38" sqref="I38"/>
    </sheetView>
  </sheetViews>
  <sheetFormatPr defaultColWidth="9" defaultRowHeight="13.5"/>
  <cols>
    <col min="1" max="1" width="9" style="2"/>
    <col min="2" max="2" width="13.875" customWidth="1"/>
    <col min="4" max="4" width="19.375" customWidth="1"/>
    <col min="5" max="5" width="9.25" customWidth="1"/>
    <col min="6" max="6" width="12.875" customWidth="1"/>
    <col min="7" max="7" width="12.375" customWidth="1"/>
    <col min="8" max="8" width="13" customWidth="1"/>
    <col min="9" max="9" width="21.75" customWidth="1"/>
    <col min="258" max="258" width="12.875" customWidth="1"/>
    <col min="260" max="260" width="11.625" customWidth="1"/>
    <col min="261" max="261" width="9.125" customWidth="1"/>
    <col min="262" max="262" width="12.75" customWidth="1"/>
    <col min="263" max="263" width="12.375" customWidth="1"/>
    <col min="264" max="264" width="12.875" customWidth="1"/>
    <col min="265" max="265" width="9.125" customWidth="1"/>
    <col min="514" max="514" width="12.875" customWidth="1"/>
    <col min="516" max="516" width="11.625" customWidth="1"/>
    <col min="517" max="517" width="9.125" customWidth="1"/>
    <col min="518" max="518" width="12.75" customWidth="1"/>
    <col min="519" max="519" width="12.375" customWidth="1"/>
    <col min="520" max="520" width="12.875" customWidth="1"/>
    <col min="521" max="521" width="9.125" customWidth="1"/>
    <col min="770" max="770" width="12.875" customWidth="1"/>
    <col min="772" max="772" width="11.625" customWidth="1"/>
    <col min="773" max="773" width="9.125" customWidth="1"/>
    <col min="774" max="774" width="12.75" customWidth="1"/>
    <col min="775" max="775" width="12.375" customWidth="1"/>
    <col min="776" max="776" width="12.875" customWidth="1"/>
    <col min="777" max="777" width="9.125" customWidth="1"/>
    <col min="1026" max="1026" width="12.875" customWidth="1"/>
    <col min="1028" max="1028" width="11.625" customWidth="1"/>
    <col min="1029" max="1029" width="9.125" customWidth="1"/>
    <col min="1030" max="1030" width="12.75" customWidth="1"/>
    <col min="1031" max="1031" width="12.375" customWidth="1"/>
    <col min="1032" max="1032" width="12.875" customWidth="1"/>
    <col min="1033" max="1033" width="9.125" customWidth="1"/>
    <col min="1282" max="1282" width="12.875" customWidth="1"/>
    <col min="1284" max="1284" width="11.625" customWidth="1"/>
    <col min="1285" max="1285" width="9.125" customWidth="1"/>
    <col min="1286" max="1286" width="12.75" customWidth="1"/>
    <col min="1287" max="1287" width="12.375" customWidth="1"/>
    <col min="1288" max="1288" width="12.875" customWidth="1"/>
    <col min="1289" max="1289" width="9.125" customWidth="1"/>
    <col min="1538" max="1538" width="12.875" customWidth="1"/>
    <col min="1540" max="1540" width="11.625" customWidth="1"/>
    <col min="1541" max="1541" width="9.125" customWidth="1"/>
    <col min="1542" max="1542" width="12.75" customWidth="1"/>
    <col min="1543" max="1543" width="12.375" customWidth="1"/>
    <col min="1544" max="1544" width="12.875" customWidth="1"/>
    <col min="1545" max="1545" width="9.125" customWidth="1"/>
    <col min="1794" max="1794" width="12.875" customWidth="1"/>
    <col min="1796" max="1796" width="11.625" customWidth="1"/>
    <col min="1797" max="1797" width="9.125" customWidth="1"/>
    <col min="1798" max="1798" width="12.75" customWidth="1"/>
    <col min="1799" max="1799" width="12.375" customWidth="1"/>
    <col min="1800" max="1800" width="12.875" customWidth="1"/>
    <col min="1801" max="1801" width="9.125" customWidth="1"/>
    <col min="2050" max="2050" width="12.875" customWidth="1"/>
    <col min="2052" max="2052" width="11.625" customWidth="1"/>
    <col min="2053" max="2053" width="9.125" customWidth="1"/>
    <col min="2054" max="2054" width="12.75" customWidth="1"/>
    <col min="2055" max="2055" width="12.375" customWidth="1"/>
    <col min="2056" max="2056" width="12.875" customWidth="1"/>
    <col min="2057" max="2057" width="9.125" customWidth="1"/>
    <col min="2306" max="2306" width="12.875" customWidth="1"/>
    <col min="2308" max="2308" width="11.625" customWidth="1"/>
    <col min="2309" max="2309" width="9.125" customWidth="1"/>
    <col min="2310" max="2310" width="12.75" customWidth="1"/>
    <col min="2311" max="2311" width="12.375" customWidth="1"/>
    <col min="2312" max="2312" width="12.875" customWidth="1"/>
    <col min="2313" max="2313" width="9.125" customWidth="1"/>
    <col min="2562" max="2562" width="12.875" customWidth="1"/>
    <col min="2564" max="2564" width="11.625" customWidth="1"/>
    <col min="2565" max="2565" width="9.125" customWidth="1"/>
    <col min="2566" max="2566" width="12.75" customWidth="1"/>
    <col min="2567" max="2567" width="12.375" customWidth="1"/>
    <col min="2568" max="2568" width="12.875" customWidth="1"/>
    <col min="2569" max="2569" width="9.125" customWidth="1"/>
    <col min="2818" max="2818" width="12.875" customWidth="1"/>
    <col min="2820" max="2820" width="11.625" customWidth="1"/>
    <col min="2821" max="2821" width="9.125" customWidth="1"/>
    <col min="2822" max="2822" width="12.75" customWidth="1"/>
    <col min="2823" max="2823" width="12.375" customWidth="1"/>
    <col min="2824" max="2824" width="12.875" customWidth="1"/>
    <col min="2825" max="2825" width="9.125" customWidth="1"/>
    <col min="3074" max="3074" width="12.875" customWidth="1"/>
    <col min="3076" max="3076" width="11.625" customWidth="1"/>
    <col min="3077" max="3077" width="9.125" customWidth="1"/>
    <col min="3078" max="3078" width="12.75" customWidth="1"/>
    <col min="3079" max="3079" width="12.375" customWidth="1"/>
    <col min="3080" max="3080" width="12.875" customWidth="1"/>
    <col min="3081" max="3081" width="9.125" customWidth="1"/>
    <col min="3330" max="3330" width="12.875" customWidth="1"/>
    <col min="3332" max="3332" width="11.625" customWidth="1"/>
    <col min="3333" max="3333" width="9.125" customWidth="1"/>
    <col min="3334" max="3334" width="12.75" customWidth="1"/>
    <col min="3335" max="3335" width="12.375" customWidth="1"/>
    <col min="3336" max="3336" width="12.875" customWidth="1"/>
    <col min="3337" max="3337" width="9.125" customWidth="1"/>
    <col min="3586" max="3586" width="12.875" customWidth="1"/>
    <col min="3588" max="3588" width="11.625" customWidth="1"/>
    <col min="3589" max="3589" width="9.125" customWidth="1"/>
    <col min="3590" max="3590" width="12.75" customWidth="1"/>
    <col min="3591" max="3591" width="12.375" customWidth="1"/>
    <col min="3592" max="3592" width="12.875" customWidth="1"/>
    <col min="3593" max="3593" width="9.125" customWidth="1"/>
    <col min="3842" max="3842" width="12.875" customWidth="1"/>
    <col min="3844" max="3844" width="11.625" customWidth="1"/>
    <col min="3845" max="3845" width="9.125" customWidth="1"/>
    <col min="3846" max="3846" width="12.75" customWidth="1"/>
    <col min="3847" max="3847" width="12.375" customWidth="1"/>
    <col min="3848" max="3848" width="12.875" customWidth="1"/>
    <col min="3849" max="3849" width="9.125" customWidth="1"/>
    <col min="4098" max="4098" width="12.875" customWidth="1"/>
    <col min="4100" max="4100" width="11.625" customWidth="1"/>
    <col min="4101" max="4101" width="9.125" customWidth="1"/>
    <col min="4102" max="4102" width="12.75" customWidth="1"/>
    <col min="4103" max="4103" width="12.375" customWidth="1"/>
    <col min="4104" max="4104" width="12.875" customWidth="1"/>
    <col min="4105" max="4105" width="9.125" customWidth="1"/>
    <col min="4354" max="4354" width="12.875" customWidth="1"/>
    <col min="4356" max="4356" width="11.625" customWidth="1"/>
    <col min="4357" max="4357" width="9.125" customWidth="1"/>
    <col min="4358" max="4358" width="12.75" customWidth="1"/>
    <col min="4359" max="4359" width="12.375" customWidth="1"/>
    <col min="4360" max="4360" width="12.875" customWidth="1"/>
    <col min="4361" max="4361" width="9.125" customWidth="1"/>
    <col min="4610" max="4610" width="12.875" customWidth="1"/>
    <col min="4612" max="4612" width="11.625" customWidth="1"/>
    <col min="4613" max="4613" width="9.125" customWidth="1"/>
    <col min="4614" max="4614" width="12.75" customWidth="1"/>
    <col min="4615" max="4615" width="12.375" customWidth="1"/>
    <col min="4616" max="4616" width="12.875" customWidth="1"/>
    <col min="4617" max="4617" width="9.125" customWidth="1"/>
    <col min="4866" max="4866" width="12.875" customWidth="1"/>
    <col min="4868" max="4868" width="11.625" customWidth="1"/>
    <col min="4869" max="4869" width="9.125" customWidth="1"/>
    <col min="4870" max="4870" width="12.75" customWidth="1"/>
    <col min="4871" max="4871" width="12.375" customWidth="1"/>
    <col min="4872" max="4872" width="12.875" customWidth="1"/>
    <col min="4873" max="4873" width="9.125" customWidth="1"/>
    <col min="5122" max="5122" width="12.875" customWidth="1"/>
    <col min="5124" max="5124" width="11.625" customWidth="1"/>
    <col min="5125" max="5125" width="9.125" customWidth="1"/>
    <col min="5126" max="5126" width="12.75" customWidth="1"/>
    <col min="5127" max="5127" width="12.375" customWidth="1"/>
    <col min="5128" max="5128" width="12.875" customWidth="1"/>
    <col min="5129" max="5129" width="9.125" customWidth="1"/>
    <col min="5378" max="5378" width="12.875" customWidth="1"/>
    <col min="5380" max="5380" width="11.625" customWidth="1"/>
    <col min="5381" max="5381" width="9.125" customWidth="1"/>
    <col min="5382" max="5382" width="12.75" customWidth="1"/>
    <col min="5383" max="5383" width="12.375" customWidth="1"/>
    <col min="5384" max="5384" width="12.875" customWidth="1"/>
    <col min="5385" max="5385" width="9.125" customWidth="1"/>
    <col min="5634" max="5634" width="12.875" customWidth="1"/>
    <col min="5636" max="5636" width="11.625" customWidth="1"/>
    <col min="5637" max="5637" width="9.125" customWidth="1"/>
    <col min="5638" max="5638" width="12.75" customWidth="1"/>
    <col min="5639" max="5639" width="12.375" customWidth="1"/>
    <col min="5640" max="5640" width="12.875" customWidth="1"/>
    <col min="5641" max="5641" width="9.125" customWidth="1"/>
    <col min="5890" max="5890" width="12.875" customWidth="1"/>
    <col min="5892" max="5892" width="11.625" customWidth="1"/>
    <col min="5893" max="5893" width="9.125" customWidth="1"/>
    <col min="5894" max="5894" width="12.75" customWidth="1"/>
    <col min="5895" max="5895" width="12.375" customWidth="1"/>
    <col min="5896" max="5896" width="12.875" customWidth="1"/>
    <col min="5897" max="5897" width="9.125" customWidth="1"/>
    <col min="6146" max="6146" width="12.875" customWidth="1"/>
    <col min="6148" max="6148" width="11.625" customWidth="1"/>
    <col min="6149" max="6149" width="9.125" customWidth="1"/>
    <col min="6150" max="6150" width="12.75" customWidth="1"/>
    <col min="6151" max="6151" width="12.375" customWidth="1"/>
    <col min="6152" max="6152" width="12.875" customWidth="1"/>
    <col min="6153" max="6153" width="9.125" customWidth="1"/>
    <col min="6402" max="6402" width="12.875" customWidth="1"/>
    <col min="6404" max="6404" width="11.625" customWidth="1"/>
    <col min="6405" max="6405" width="9.125" customWidth="1"/>
    <col min="6406" max="6406" width="12.75" customWidth="1"/>
    <col min="6407" max="6407" width="12.375" customWidth="1"/>
    <col min="6408" max="6408" width="12.875" customWidth="1"/>
    <col min="6409" max="6409" width="9.125" customWidth="1"/>
    <col min="6658" max="6658" width="12.875" customWidth="1"/>
    <col min="6660" max="6660" width="11.625" customWidth="1"/>
    <col min="6661" max="6661" width="9.125" customWidth="1"/>
    <col min="6662" max="6662" width="12.75" customWidth="1"/>
    <col min="6663" max="6663" width="12.375" customWidth="1"/>
    <col min="6664" max="6664" width="12.875" customWidth="1"/>
    <col min="6665" max="6665" width="9.125" customWidth="1"/>
    <col min="6914" max="6914" width="12.875" customWidth="1"/>
    <col min="6916" max="6916" width="11.625" customWidth="1"/>
    <col min="6917" max="6917" width="9.125" customWidth="1"/>
    <col min="6918" max="6918" width="12.75" customWidth="1"/>
    <col min="6919" max="6919" width="12.375" customWidth="1"/>
    <col min="6920" max="6920" width="12.875" customWidth="1"/>
    <col min="6921" max="6921" width="9.125" customWidth="1"/>
    <col min="7170" max="7170" width="12.875" customWidth="1"/>
    <col min="7172" max="7172" width="11.625" customWidth="1"/>
    <col min="7173" max="7173" width="9.125" customWidth="1"/>
    <col min="7174" max="7174" width="12.75" customWidth="1"/>
    <col min="7175" max="7175" width="12.375" customWidth="1"/>
    <col min="7176" max="7176" width="12.875" customWidth="1"/>
    <col min="7177" max="7177" width="9.125" customWidth="1"/>
    <col min="7426" max="7426" width="12.875" customWidth="1"/>
    <col min="7428" max="7428" width="11.625" customWidth="1"/>
    <col min="7429" max="7429" width="9.125" customWidth="1"/>
    <col min="7430" max="7430" width="12.75" customWidth="1"/>
    <col min="7431" max="7431" width="12.375" customWidth="1"/>
    <col min="7432" max="7432" width="12.875" customWidth="1"/>
    <col min="7433" max="7433" width="9.125" customWidth="1"/>
    <col min="7682" max="7682" width="12.875" customWidth="1"/>
    <col min="7684" max="7684" width="11.625" customWidth="1"/>
    <col min="7685" max="7685" width="9.125" customWidth="1"/>
    <col min="7686" max="7686" width="12.75" customWidth="1"/>
    <col min="7687" max="7687" width="12.375" customWidth="1"/>
    <col min="7688" max="7688" width="12.875" customWidth="1"/>
    <col min="7689" max="7689" width="9.125" customWidth="1"/>
    <col min="7938" max="7938" width="12.875" customWidth="1"/>
    <col min="7940" max="7940" width="11.625" customWidth="1"/>
    <col min="7941" max="7941" width="9.125" customWidth="1"/>
    <col min="7942" max="7942" width="12.75" customWidth="1"/>
    <col min="7943" max="7943" width="12.375" customWidth="1"/>
    <col min="7944" max="7944" width="12.875" customWidth="1"/>
    <col min="7945" max="7945" width="9.125" customWidth="1"/>
    <col min="8194" max="8194" width="12.875" customWidth="1"/>
    <col min="8196" max="8196" width="11.625" customWidth="1"/>
    <col min="8197" max="8197" width="9.125" customWidth="1"/>
    <col min="8198" max="8198" width="12.75" customWidth="1"/>
    <col min="8199" max="8199" width="12.375" customWidth="1"/>
    <col min="8200" max="8200" width="12.875" customWidth="1"/>
    <col min="8201" max="8201" width="9.125" customWidth="1"/>
    <col min="8450" max="8450" width="12.875" customWidth="1"/>
    <col min="8452" max="8452" width="11.625" customWidth="1"/>
    <col min="8453" max="8453" width="9.125" customWidth="1"/>
    <col min="8454" max="8454" width="12.75" customWidth="1"/>
    <col min="8455" max="8455" width="12.375" customWidth="1"/>
    <col min="8456" max="8456" width="12.875" customWidth="1"/>
    <col min="8457" max="8457" width="9.125" customWidth="1"/>
    <col min="8706" max="8706" width="12.875" customWidth="1"/>
    <col min="8708" max="8708" width="11.625" customWidth="1"/>
    <col min="8709" max="8709" width="9.125" customWidth="1"/>
    <col min="8710" max="8710" width="12.75" customWidth="1"/>
    <col min="8711" max="8711" width="12.375" customWidth="1"/>
    <col min="8712" max="8712" width="12.875" customWidth="1"/>
    <col min="8713" max="8713" width="9.125" customWidth="1"/>
    <col min="8962" max="8962" width="12.875" customWidth="1"/>
    <col min="8964" max="8964" width="11.625" customWidth="1"/>
    <col min="8965" max="8965" width="9.125" customWidth="1"/>
    <col min="8966" max="8966" width="12.75" customWidth="1"/>
    <col min="8967" max="8967" width="12.375" customWidth="1"/>
    <col min="8968" max="8968" width="12.875" customWidth="1"/>
    <col min="8969" max="8969" width="9.125" customWidth="1"/>
    <col min="9218" max="9218" width="12.875" customWidth="1"/>
    <col min="9220" max="9220" width="11.625" customWidth="1"/>
    <col min="9221" max="9221" width="9.125" customWidth="1"/>
    <col min="9222" max="9222" width="12.75" customWidth="1"/>
    <col min="9223" max="9223" width="12.375" customWidth="1"/>
    <col min="9224" max="9224" width="12.875" customWidth="1"/>
    <col min="9225" max="9225" width="9.125" customWidth="1"/>
    <col min="9474" max="9474" width="12.875" customWidth="1"/>
    <col min="9476" max="9476" width="11.625" customWidth="1"/>
    <col min="9477" max="9477" width="9.125" customWidth="1"/>
    <col min="9478" max="9478" width="12.75" customWidth="1"/>
    <col min="9479" max="9479" width="12.375" customWidth="1"/>
    <col min="9480" max="9480" width="12.875" customWidth="1"/>
    <col min="9481" max="9481" width="9.125" customWidth="1"/>
    <col min="9730" max="9730" width="12.875" customWidth="1"/>
    <col min="9732" max="9732" width="11.625" customWidth="1"/>
    <col min="9733" max="9733" width="9.125" customWidth="1"/>
    <col min="9734" max="9734" width="12.75" customWidth="1"/>
    <col min="9735" max="9735" width="12.375" customWidth="1"/>
    <col min="9736" max="9736" width="12.875" customWidth="1"/>
    <col min="9737" max="9737" width="9.125" customWidth="1"/>
    <col min="9986" max="9986" width="12.875" customWidth="1"/>
    <col min="9988" max="9988" width="11.625" customWidth="1"/>
    <col min="9989" max="9989" width="9.125" customWidth="1"/>
    <col min="9990" max="9990" width="12.75" customWidth="1"/>
    <col min="9991" max="9991" width="12.375" customWidth="1"/>
    <col min="9992" max="9992" width="12.875" customWidth="1"/>
    <col min="9993" max="9993" width="9.125" customWidth="1"/>
    <col min="10242" max="10242" width="12.875" customWidth="1"/>
    <col min="10244" max="10244" width="11.625" customWidth="1"/>
    <col min="10245" max="10245" width="9.125" customWidth="1"/>
    <col min="10246" max="10246" width="12.75" customWidth="1"/>
    <col min="10247" max="10247" width="12.375" customWidth="1"/>
    <col min="10248" max="10248" width="12.875" customWidth="1"/>
    <col min="10249" max="10249" width="9.125" customWidth="1"/>
    <col min="10498" max="10498" width="12.875" customWidth="1"/>
    <col min="10500" max="10500" width="11.625" customWidth="1"/>
    <col min="10501" max="10501" width="9.125" customWidth="1"/>
    <col min="10502" max="10502" width="12.75" customWidth="1"/>
    <col min="10503" max="10503" width="12.375" customWidth="1"/>
    <col min="10504" max="10504" width="12.875" customWidth="1"/>
    <col min="10505" max="10505" width="9.125" customWidth="1"/>
    <col min="10754" max="10754" width="12.875" customWidth="1"/>
    <col min="10756" max="10756" width="11.625" customWidth="1"/>
    <col min="10757" max="10757" width="9.125" customWidth="1"/>
    <col min="10758" max="10758" width="12.75" customWidth="1"/>
    <col min="10759" max="10759" width="12.375" customWidth="1"/>
    <col min="10760" max="10760" width="12.875" customWidth="1"/>
    <col min="10761" max="10761" width="9.125" customWidth="1"/>
    <col min="11010" max="11010" width="12.875" customWidth="1"/>
    <col min="11012" max="11012" width="11.625" customWidth="1"/>
    <col min="11013" max="11013" width="9.125" customWidth="1"/>
    <col min="11014" max="11014" width="12.75" customWidth="1"/>
    <col min="11015" max="11015" width="12.375" customWidth="1"/>
    <col min="11016" max="11016" width="12.875" customWidth="1"/>
    <col min="11017" max="11017" width="9.125" customWidth="1"/>
    <col min="11266" max="11266" width="12.875" customWidth="1"/>
    <col min="11268" max="11268" width="11.625" customWidth="1"/>
    <col min="11269" max="11269" width="9.125" customWidth="1"/>
    <col min="11270" max="11270" width="12.75" customWidth="1"/>
    <col min="11271" max="11271" width="12.375" customWidth="1"/>
    <col min="11272" max="11272" width="12.875" customWidth="1"/>
    <col min="11273" max="11273" width="9.125" customWidth="1"/>
    <col min="11522" max="11522" width="12.875" customWidth="1"/>
    <col min="11524" max="11524" width="11.625" customWidth="1"/>
    <col min="11525" max="11525" width="9.125" customWidth="1"/>
    <col min="11526" max="11526" width="12.75" customWidth="1"/>
    <col min="11527" max="11527" width="12.375" customWidth="1"/>
    <col min="11528" max="11528" width="12.875" customWidth="1"/>
    <col min="11529" max="11529" width="9.125" customWidth="1"/>
    <col min="11778" max="11778" width="12.875" customWidth="1"/>
    <col min="11780" max="11780" width="11.625" customWidth="1"/>
    <col min="11781" max="11781" width="9.125" customWidth="1"/>
    <col min="11782" max="11782" width="12.75" customWidth="1"/>
    <col min="11783" max="11783" width="12.375" customWidth="1"/>
    <col min="11784" max="11784" width="12.875" customWidth="1"/>
    <col min="11785" max="11785" width="9.125" customWidth="1"/>
    <col min="12034" max="12034" width="12.875" customWidth="1"/>
    <col min="12036" max="12036" width="11.625" customWidth="1"/>
    <col min="12037" max="12037" width="9.125" customWidth="1"/>
    <col min="12038" max="12038" width="12.75" customWidth="1"/>
    <col min="12039" max="12039" width="12.375" customWidth="1"/>
    <col min="12040" max="12040" width="12.875" customWidth="1"/>
    <col min="12041" max="12041" width="9.125" customWidth="1"/>
    <col min="12290" max="12290" width="12.875" customWidth="1"/>
    <col min="12292" max="12292" width="11.625" customWidth="1"/>
    <col min="12293" max="12293" width="9.125" customWidth="1"/>
    <col min="12294" max="12294" width="12.75" customWidth="1"/>
    <col min="12295" max="12295" width="12.375" customWidth="1"/>
    <col min="12296" max="12296" width="12.875" customWidth="1"/>
    <col min="12297" max="12297" width="9.125" customWidth="1"/>
    <col min="12546" max="12546" width="12.875" customWidth="1"/>
    <col min="12548" max="12548" width="11.625" customWidth="1"/>
    <col min="12549" max="12549" width="9.125" customWidth="1"/>
    <col min="12550" max="12550" width="12.75" customWidth="1"/>
    <col min="12551" max="12551" width="12.375" customWidth="1"/>
    <col min="12552" max="12552" width="12.875" customWidth="1"/>
    <col min="12553" max="12553" width="9.125" customWidth="1"/>
    <col min="12802" max="12802" width="12.875" customWidth="1"/>
    <col min="12804" max="12804" width="11.625" customWidth="1"/>
    <col min="12805" max="12805" width="9.125" customWidth="1"/>
    <col min="12806" max="12806" width="12.75" customWidth="1"/>
    <col min="12807" max="12807" width="12.375" customWidth="1"/>
    <col min="12808" max="12808" width="12.875" customWidth="1"/>
    <col min="12809" max="12809" width="9.125" customWidth="1"/>
    <col min="13058" max="13058" width="12.875" customWidth="1"/>
    <col min="13060" max="13060" width="11.625" customWidth="1"/>
    <col min="13061" max="13061" width="9.125" customWidth="1"/>
    <col min="13062" max="13062" width="12.75" customWidth="1"/>
    <col min="13063" max="13063" width="12.375" customWidth="1"/>
    <col min="13064" max="13064" width="12.875" customWidth="1"/>
    <col min="13065" max="13065" width="9.125" customWidth="1"/>
    <col min="13314" max="13314" width="12.875" customWidth="1"/>
    <col min="13316" max="13316" width="11.625" customWidth="1"/>
    <col min="13317" max="13317" width="9.125" customWidth="1"/>
    <col min="13318" max="13318" width="12.75" customWidth="1"/>
    <col min="13319" max="13319" width="12.375" customWidth="1"/>
    <col min="13320" max="13320" width="12.875" customWidth="1"/>
    <col min="13321" max="13321" width="9.125" customWidth="1"/>
    <col min="13570" max="13570" width="12.875" customWidth="1"/>
    <col min="13572" max="13572" width="11.625" customWidth="1"/>
    <col min="13573" max="13573" width="9.125" customWidth="1"/>
    <col min="13574" max="13574" width="12.75" customWidth="1"/>
    <col min="13575" max="13575" width="12.375" customWidth="1"/>
    <col min="13576" max="13576" width="12.875" customWidth="1"/>
    <col min="13577" max="13577" width="9.125" customWidth="1"/>
    <col min="13826" max="13826" width="12.875" customWidth="1"/>
    <col min="13828" max="13828" width="11.625" customWidth="1"/>
    <col min="13829" max="13829" width="9.125" customWidth="1"/>
    <col min="13830" max="13830" width="12.75" customWidth="1"/>
    <col min="13831" max="13831" width="12.375" customWidth="1"/>
    <col min="13832" max="13832" width="12.875" customWidth="1"/>
    <col min="13833" max="13833" width="9.125" customWidth="1"/>
    <col min="14082" max="14082" width="12.875" customWidth="1"/>
    <col min="14084" max="14084" width="11.625" customWidth="1"/>
    <col min="14085" max="14085" width="9.125" customWidth="1"/>
    <col min="14086" max="14086" width="12.75" customWidth="1"/>
    <col min="14087" max="14087" width="12.375" customWidth="1"/>
    <col min="14088" max="14088" width="12.875" customWidth="1"/>
    <col min="14089" max="14089" width="9.125" customWidth="1"/>
    <col min="14338" max="14338" width="12.875" customWidth="1"/>
    <col min="14340" max="14340" width="11.625" customWidth="1"/>
    <col min="14341" max="14341" width="9.125" customWidth="1"/>
    <col min="14342" max="14342" width="12.75" customWidth="1"/>
    <col min="14343" max="14343" width="12.375" customWidth="1"/>
    <col min="14344" max="14344" width="12.875" customWidth="1"/>
    <col min="14345" max="14345" width="9.125" customWidth="1"/>
    <col min="14594" max="14594" width="12.875" customWidth="1"/>
    <col min="14596" max="14596" width="11.625" customWidth="1"/>
    <col min="14597" max="14597" width="9.125" customWidth="1"/>
    <col min="14598" max="14598" width="12.75" customWidth="1"/>
    <col min="14599" max="14599" width="12.375" customWidth="1"/>
    <col min="14600" max="14600" width="12.875" customWidth="1"/>
    <col min="14601" max="14601" width="9.125" customWidth="1"/>
    <col min="14850" max="14850" width="12.875" customWidth="1"/>
    <col min="14852" max="14852" width="11.625" customWidth="1"/>
    <col min="14853" max="14853" width="9.125" customWidth="1"/>
    <col min="14854" max="14854" width="12.75" customWidth="1"/>
    <col min="14855" max="14855" width="12.375" customWidth="1"/>
    <col min="14856" max="14856" width="12.875" customWidth="1"/>
    <col min="14857" max="14857" width="9.125" customWidth="1"/>
    <col min="15106" max="15106" width="12.875" customWidth="1"/>
    <col min="15108" max="15108" width="11.625" customWidth="1"/>
    <col min="15109" max="15109" width="9.125" customWidth="1"/>
    <col min="15110" max="15110" width="12.75" customWidth="1"/>
    <col min="15111" max="15111" width="12.375" customWidth="1"/>
    <col min="15112" max="15112" width="12.875" customWidth="1"/>
    <col min="15113" max="15113" width="9.125" customWidth="1"/>
    <col min="15362" max="15362" width="12.875" customWidth="1"/>
    <col min="15364" max="15364" width="11.625" customWidth="1"/>
    <col min="15365" max="15365" width="9.125" customWidth="1"/>
    <col min="15366" max="15366" width="12.75" customWidth="1"/>
    <col min="15367" max="15367" width="12.375" customWidth="1"/>
    <col min="15368" max="15368" width="12.875" customWidth="1"/>
    <col min="15369" max="15369" width="9.125" customWidth="1"/>
    <col min="15618" max="15618" width="12.875" customWidth="1"/>
    <col min="15620" max="15620" width="11.625" customWidth="1"/>
    <col min="15621" max="15621" width="9.125" customWidth="1"/>
    <col min="15622" max="15622" width="12.75" customWidth="1"/>
    <col min="15623" max="15623" width="12.375" customWidth="1"/>
    <col min="15624" max="15624" width="12.875" customWidth="1"/>
    <col min="15625" max="15625" width="9.125" customWidth="1"/>
    <col min="15874" max="15874" width="12.875" customWidth="1"/>
    <col min="15876" max="15876" width="11.625" customWidth="1"/>
    <col min="15877" max="15877" width="9.125" customWidth="1"/>
    <col min="15878" max="15878" width="12.75" customWidth="1"/>
    <col min="15879" max="15879" width="12.375" customWidth="1"/>
    <col min="15880" max="15880" width="12.875" customWidth="1"/>
    <col min="15881" max="15881" width="9.125" customWidth="1"/>
    <col min="16130" max="16130" width="12.875" customWidth="1"/>
    <col min="16132" max="16132" width="11.625" customWidth="1"/>
    <col min="16133" max="16133" width="9.125" customWidth="1"/>
    <col min="16134" max="16134" width="12.75" customWidth="1"/>
    <col min="16135" max="16135" width="12.375" customWidth="1"/>
    <col min="16136" max="16136" width="12.875" customWidth="1"/>
    <col min="16137" max="16137" width="9.125" customWidth="1"/>
  </cols>
  <sheetData>
    <row r="1" s="36" customFormat="1" ht="39.6" customHeight="1" spans="1:9">
      <c r="A1" s="38" t="s">
        <v>8</v>
      </c>
      <c r="B1" s="38" t="s">
        <v>1</v>
      </c>
      <c r="C1" s="38" t="s">
        <v>2</v>
      </c>
      <c r="D1" s="38" t="s">
        <v>4</v>
      </c>
      <c r="E1" s="38" t="s">
        <v>280</v>
      </c>
      <c r="F1" s="38" t="s">
        <v>465</v>
      </c>
      <c r="G1" s="38" t="s">
        <v>466</v>
      </c>
      <c r="H1" s="38" t="s">
        <v>164</v>
      </c>
      <c r="I1" s="45" t="s">
        <v>9</v>
      </c>
    </row>
    <row r="2" s="36" customFormat="1" ht="28.9" customHeight="1" spans="1:9">
      <c r="A2" s="38"/>
      <c r="B2" s="38"/>
      <c r="C2" s="38"/>
      <c r="D2" s="38"/>
      <c r="E2" s="38"/>
      <c r="F2" s="38" t="s">
        <v>467</v>
      </c>
      <c r="G2" s="38"/>
      <c r="H2" s="38"/>
      <c r="I2" s="45"/>
    </row>
    <row r="3" s="37" customFormat="1" spans="1:9">
      <c r="A3" s="39">
        <v>1</v>
      </c>
      <c r="B3" s="40">
        <v>230122139</v>
      </c>
      <c r="C3" s="40" t="s">
        <v>594</v>
      </c>
      <c r="D3" s="40" t="s">
        <v>595</v>
      </c>
      <c r="E3" s="40">
        <v>49</v>
      </c>
      <c r="F3" s="40">
        <v>31.0542857142857</v>
      </c>
      <c r="G3" s="40">
        <v>83.75</v>
      </c>
      <c r="H3" s="40">
        <f>E3*0.2+F3*0.4+0.4*G3</f>
        <v>55.7217142857143</v>
      </c>
      <c r="I3" s="27" t="s">
        <v>283</v>
      </c>
    </row>
    <row r="4" spans="1:9">
      <c r="A4" s="16">
        <v>2</v>
      </c>
      <c r="B4" s="40">
        <v>230122220</v>
      </c>
      <c r="C4" s="40" t="s">
        <v>596</v>
      </c>
      <c r="D4" s="40" t="s">
        <v>597</v>
      </c>
      <c r="E4" s="40">
        <v>2</v>
      </c>
      <c r="F4" s="40">
        <v>31.3857428571429</v>
      </c>
      <c r="G4" s="40">
        <v>100</v>
      </c>
      <c r="H4" s="40">
        <f>SUM(E4*0.2+F4*0.4+G4*0.4)</f>
        <v>52.9542971428572</v>
      </c>
      <c r="I4" s="27" t="s">
        <v>283</v>
      </c>
    </row>
    <row r="5" spans="1:9">
      <c r="A5" s="39">
        <v>3</v>
      </c>
      <c r="B5" s="40">
        <v>230122136</v>
      </c>
      <c r="C5" s="40" t="s">
        <v>598</v>
      </c>
      <c r="D5" s="40" t="s">
        <v>595</v>
      </c>
      <c r="E5" s="40">
        <v>12</v>
      </c>
      <c r="F5" s="40">
        <v>31.2602285714286</v>
      </c>
      <c r="G5" s="40">
        <v>91.615</v>
      </c>
      <c r="H5" s="40">
        <f>E5*0.2+F5*0.4+0.4*G5</f>
        <v>51.5500914285714</v>
      </c>
      <c r="I5" s="27" t="s">
        <v>283</v>
      </c>
    </row>
    <row r="6" spans="1:9">
      <c r="A6" s="16">
        <v>4</v>
      </c>
      <c r="B6" s="40">
        <v>230122190</v>
      </c>
      <c r="C6" s="40" t="s">
        <v>599</v>
      </c>
      <c r="D6" s="40" t="s">
        <v>597</v>
      </c>
      <c r="E6" s="40">
        <v>73</v>
      </c>
      <c r="F6" s="40">
        <v>41.3114</v>
      </c>
      <c r="G6" s="40">
        <v>23.9195</v>
      </c>
      <c r="H6" s="40">
        <f>SUM(E6*0.2+F6*0.4+G6*0.4)</f>
        <v>40.69236</v>
      </c>
      <c r="I6" s="27" t="s">
        <v>283</v>
      </c>
    </row>
    <row r="7" spans="1:9">
      <c r="A7" s="39">
        <v>5</v>
      </c>
      <c r="B7" s="40">
        <v>230122178</v>
      </c>
      <c r="C7" s="40" t="s">
        <v>600</v>
      </c>
      <c r="D7" s="40" t="s">
        <v>597</v>
      </c>
      <c r="E7" s="40">
        <v>0</v>
      </c>
      <c r="F7" s="40">
        <v>30.2749714285714</v>
      </c>
      <c r="G7" s="40">
        <v>69.6875</v>
      </c>
      <c r="H7" s="40">
        <f>SUM(E7*0.2+F7*0.4+G7*0.4)</f>
        <v>39.9849885714286</v>
      </c>
      <c r="I7" s="27" t="s">
        <v>283</v>
      </c>
    </row>
    <row r="8" spans="1:9">
      <c r="A8" s="16">
        <v>6</v>
      </c>
      <c r="B8" s="40">
        <v>230122201</v>
      </c>
      <c r="C8" s="40" t="s">
        <v>601</v>
      </c>
      <c r="D8" s="40" t="s">
        <v>597</v>
      </c>
      <c r="E8" s="40">
        <v>5</v>
      </c>
      <c r="F8" s="40">
        <v>31.5927714285714</v>
      </c>
      <c r="G8" s="40">
        <v>64</v>
      </c>
      <c r="H8" s="40">
        <f>SUM(E8*0.2+F8*0.4+G8*0.4)</f>
        <v>39.2371085714286</v>
      </c>
      <c r="I8" s="27" t="s">
        <v>283</v>
      </c>
    </row>
    <row r="9" spans="1:9">
      <c r="A9" s="39">
        <v>7</v>
      </c>
      <c r="B9" s="40">
        <v>230122173</v>
      </c>
      <c r="C9" s="40" t="s">
        <v>602</v>
      </c>
      <c r="D9" s="40" t="s">
        <v>595</v>
      </c>
      <c r="E9" s="40">
        <v>45</v>
      </c>
      <c r="F9" s="40">
        <v>41.527125</v>
      </c>
      <c r="G9" s="40">
        <v>34.034</v>
      </c>
      <c r="H9" s="40">
        <f>E9*0.2+F9*0.4+0.4*G9</f>
        <v>39.22445</v>
      </c>
      <c r="I9" s="27" t="s">
        <v>283</v>
      </c>
    </row>
    <row r="10" spans="1:9">
      <c r="A10" s="16">
        <v>8</v>
      </c>
      <c r="B10" s="40">
        <v>230122216</v>
      </c>
      <c r="C10" s="40" t="s">
        <v>603</v>
      </c>
      <c r="D10" s="40" t="s">
        <v>597</v>
      </c>
      <c r="E10" s="40">
        <v>46</v>
      </c>
      <c r="F10" s="40">
        <v>31.9324</v>
      </c>
      <c r="G10" s="40">
        <v>41.414</v>
      </c>
      <c r="H10" s="40">
        <f>SUM(E10*0.2+F10*0.4+G10*0.4)</f>
        <v>38.53856</v>
      </c>
      <c r="I10" s="27" t="s">
        <v>283</v>
      </c>
    </row>
    <row r="11" spans="1:9">
      <c r="A11" s="39">
        <v>9</v>
      </c>
      <c r="B11" s="40">
        <v>230122163</v>
      </c>
      <c r="C11" s="40" t="s">
        <v>604</v>
      </c>
      <c r="D11" s="40" t="s">
        <v>595</v>
      </c>
      <c r="E11" s="40">
        <v>82</v>
      </c>
      <c r="F11" s="40">
        <v>26.7924571428571</v>
      </c>
      <c r="G11" s="40">
        <v>26.444</v>
      </c>
      <c r="H11" s="40">
        <f>E11*0.2+F11*0.4+0.4*G11</f>
        <v>37.6945828571428</v>
      </c>
      <c r="I11" s="27" t="s">
        <v>283</v>
      </c>
    </row>
    <row r="12" spans="1:9">
      <c r="A12" s="16">
        <v>10</v>
      </c>
      <c r="B12" s="40">
        <v>230122149</v>
      </c>
      <c r="C12" s="40" t="s">
        <v>605</v>
      </c>
      <c r="D12" s="40" t="s">
        <v>595</v>
      </c>
      <c r="E12" s="40">
        <v>28</v>
      </c>
      <c r="F12" s="40">
        <v>24.68711429</v>
      </c>
      <c r="G12" s="40">
        <v>55.34375</v>
      </c>
      <c r="H12" s="40">
        <f>E12*0.2+F12*0.4+0.4*G12</f>
        <v>37.612345716</v>
      </c>
      <c r="I12" s="27" t="s">
        <v>283</v>
      </c>
    </row>
    <row r="13" spans="1:9">
      <c r="A13" s="39">
        <v>11</v>
      </c>
      <c r="B13" s="40">
        <v>230122207</v>
      </c>
      <c r="C13" s="40" t="s">
        <v>606</v>
      </c>
      <c r="D13" s="40" t="s">
        <v>597</v>
      </c>
      <c r="E13" s="40">
        <v>68</v>
      </c>
      <c r="F13" s="40">
        <v>31.4563142857143</v>
      </c>
      <c r="G13" s="40">
        <v>27</v>
      </c>
      <c r="H13" s="40">
        <f>SUM(E13*0.2+F13*0.4+G13*0.4)</f>
        <v>36.9825257142857</v>
      </c>
      <c r="I13" s="27" t="s">
        <v>283</v>
      </c>
    </row>
    <row r="14" spans="1:9">
      <c r="A14" s="16">
        <v>12</v>
      </c>
      <c r="B14" s="40">
        <v>230122200</v>
      </c>
      <c r="C14" s="40" t="s">
        <v>433</v>
      </c>
      <c r="D14" s="40" t="s">
        <v>597</v>
      </c>
      <c r="E14" s="40">
        <v>71</v>
      </c>
      <c r="F14" s="40">
        <v>25.7882857142857</v>
      </c>
      <c r="G14" s="40">
        <v>22.446</v>
      </c>
      <c r="H14" s="40">
        <f>SUM(E14*0.2+F14*0.4+G14*0.4)</f>
        <v>33.4937142857143</v>
      </c>
      <c r="I14" s="27" t="s">
        <v>283</v>
      </c>
    </row>
    <row r="15" spans="1:9">
      <c r="A15" s="39">
        <v>13</v>
      </c>
      <c r="B15" s="40">
        <v>230122150</v>
      </c>
      <c r="C15" s="40" t="s">
        <v>607</v>
      </c>
      <c r="D15" s="40" t="s">
        <v>595</v>
      </c>
      <c r="E15" s="40">
        <v>73</v>
      </c>
      <c r="F15" s="40">
        <v>26.7792857142857</v>
      </c>
      <c r="G15" s="40">
        <v>20</v>
      </c>
      <c r="H15" s="40">
        <f>E15*0.2+F15*0.4+0.4*G15</f>
        <v>33.3117142857143</v>
      </c>
      <c r="I15" s="27" t="s">
        <v>283</v>
      </c>
    </row>
    <row r="16" spans="1:9">
      <c r="A16" s="16">
        <v>14</v>
      </c>
      <c r="B16" s="40">
        <v>230122188</v>
      </c>
      <c r="C16" s="40" t="s">
        <v>608</v>
      </c>
      <c r="D16" s="40" t="s">
        <v>597</v>
      </c>
      <c r="E16" s="40">
        <v>24</v>
      </c>
      <c r="F16" s="40">
        <v>25.8068571428571</v>
      </c>
      <c r="G16" s="40">
        <v>44.11275</v>
      </c>
      <c r="H16" s="40">
        <f>SUM(E16*0.2+F16*0.4+G16*0.4)</f>
        <v>32.7678428571428</v>
      </c>
      <c r="I16" s="27" t="s">
        <v>283</v>
      </c>
    </row>
    <row r="17" spans="1:9">
      <c r="A17" s="39">
        <v>15</v>
      </c>
      <c r="B17" s="40">
        <v>230122145</v>
      </c>
      <c r="C17" s="40" t="s">
        <v>609</v>
      </c>
      <c r="D17" s="40" t="s">
        <v>595</v>
      </c>
      <c r="E17" s="40">
        <v>70</v>
      </c>
      <c r="F17" s="40">
        <v>25.6891142857143</v>
      </c>
      <c r="G17" s="40">
        <v>20</v>
      </c>
      <c r="H17" s="40">
        <f>E17*0.2+F17*0.4+0.4*G17</f>
        <v>32.2756457142857</v>
      </c>
      <c r="I17" s="27" t="s">
        <v>283</v>
      </c>
    </row>
    <row r="18" spans="1:9">
      <c r="A18" s="16">
        <v>16</v>
      </c>
      <c r="B18" s="40">
        <v>230122157</v>
      </c>
      <c r="C18" s="40" t="s">
        <v>610</v>
      </c>
      <c r="D18" s="40" t="s">
        <v>595</v>
      </c>
      <c r="E18" s="40">
        <v>60</v>
      </c>
      <c r="F18" s="40">
        <v>30.6459714285714</v>
      </c>
      <c r="G18" s="40">
        <v>20</v>
      </c>
      <c r="H18" s="40">
        <f>E18*0.2+F18*0.4+0.4*G18</f>
        <v>32.2583885714286</v>
      </c>
      <c r="I18" s="27" t="s">
        <v>283</v>
      </c>
    </row>
    <row r="19" spans="1:9">
      <c r="A19" s="39">
        <v>17</v>
      </c>
      <c r="B19" s="40">
        <v>230122132</v>
      </c>
      <c r="C19" s="40" t="s">
        <v>611</v>
      </c>
      <c r="D19" s="40" t="s">
        <v>595</v>
      </c>
      <c r="E19" s="40">
        <v>46</v>
      </c>
      <c r="F19" s="40">
        <v>36.5898571428571</v>
      </c>
      <c r="G19" s="40">
        <v>20</v>
      </c>
      <c r="H19" s="40">
        <f>E19*0.2+F19*0.4+0.4*G19</f>
        <v>31.8359428571428</v>
      </c>
      <c r="I19" s="27" t="s">
        <v>283</v>
      </c>
    </row>
    <row r="20" spans="1:9">
      <c r="A20" s="16">
        <v>18</v>
      </c>
      <c r="B20" s="40">
        <v>230122189</v>
      </c>
      <c r="C20" s="40" t="s">
        <v>612</v>
      </c>
      <c r="D20" s="40" t="s">
        <v>597</v>
      </c>
      <c r="E20" s="40">
        <v>34</v>
      </c>
      <c r="F20" s="40">
        <v>36.5378571428571</v>
      </c>
      <c r="G20" s="40">
        <v>20</v>
      </c>
      <c r="H20" s="40">
        <f>SUM(E20*0.2+F20*0.4+G20*0.4)</f>
        <v>29.4151428571428</v>
      </c>
      <c r="I20" s="27" t="s">
        <v>283</v>
      </c>
    </row>
    <row r="21" spans="1:9">
      <c r="A21" s="39">
        <v>19</v>
      </c>
      <c r="B21" s="40">
        <v>230122199</v>
      </c>
      <c r="C21" s="40" t="s">
        <v>613</v>
      </c>
      <c r="D21" s="40" t="s">
        <v>597</v>
      </c>
      <c r="E21" s="40">
        <v>11</v>
      </c>
      <c r="F21" s="40">
        <v>36.6312285714286</v>
      </c>
      <c r="G21" s="40">
        <v>30.911</v>
      </c>
      <c r="H21" s="40">
        <f>SUM(E21*0.2+F21*0.4+G21*0.4)</f>
        <v>29.2168914285714</v>
      </c>
      <c r="I21" s="27" t="s">
        <v>283</v>
      </c>
    </row>
    <row r="22" spans="1:9">
      <c r="A22" s="16">
        <v>20</v>
      </c>
      <c r="B22" s="40">
        <v>230122206</v>
      </c>
      <c r="C22" s="40" t="s">
        <v>614</v>
      </c>
      <c r="D22" s="40" t="s">
        <v>597</v>
      </c>
      <c r="E22" s="40">
        <v>47</v>
      </c>
      <c r="F22" s="40">
        <v>25.5439142857143</v>
      </c>
      <c r="G22" s="40">
        <v>23.9195</v>
      </c>
      <c r="H22" s="40">
        <f>SUM(E22*0.2+F22*0.4+G22*0.4)</f>
        <v>29.1853657142857</v>
      </c>
      <c r="I22" s="27" t="s">
        <v>283</v>
      </c>
    </row>
    <row r="23" spans="1:9">
      <c r="A23" s="39">
        <v>21</v>
      </c>
      <c r="B23" s="40">
        <v>230122130</v>
      </c>
      <c r="C23" s="40" t="s">
        <v>615</v>
      </c>
      <c r="D23" s="40" t="s">
        <v>595</v>
      </c>
      <c r="E23" s="40">
        <v>43</v>
      </c>
      <c r="F23" s="40">
        <v>30.8972</v>
      </c>
      <c r="G23" s="40">
        <v>20</v>
      </c>
      <c r="H23" s="40">
        <f>E23*0.2+F23*0.4+0.4*G23</f>
        <v>28.95888</v>
      </c>
      <c r="I23" s="27" t="s">
        <v>283</v>
      </c>
    </row>
    <row r="24" spans="1:9">
      <c r="A24" s="16">
        <v>22</v>
      </c>
      <c r="B24" s="40">
        <v>230122129</v>
      </c>
      <c r="C24" s="40" t="s">
        <v>616</v>
      </c>
      <c r="D24" s="40" t="s">
        <v>595</v>
      </c>
      <c r="E24" s="40">
        <v>11</v>
      </c>
      <c r="F24" s="40">
        <v>31.2882</v>
      </c>
      <c r="G24" s="40">
        <v>35.276</v>
      </c>
      <c r="H24" s="40">
        <f>E24*0.2+F24*0.4+0.4*G24</f>
        <v>28.82568</v>
      </c>
      <c r="I24" s="27" t="s">
        <v>283</v>
      </c>
    </row>
    <row r="25" spans="1:9">
      <c r="A25" s="39">
        <v>23</v>
      </c>
      <c r="B25" s="40">
        <v>230122180</v>
      </c>
      <c r="C25" s="40" t="s">
        <v>617</v>
      </c>
      <c r="D25" s="40" t="s">
        <v>597</v>
      </c>
      <c r="E25" s="40">
        <v>29</v>
      </c>
      <c r="F25" s="40">
        <v>31.0685714285714</v>
      </c>
      <c r="G25" s="40">
        <v>20</v>
      </c>
      <c r="H25" s="40">
        <f>SUM(E25*0.2+F25*0.4+G25*0.4)</f>
        <v>26.2274285714286</v>
      </c>
      <c r="I25" s="27" t="s">
        <v>283</v>
      </c>
    </row>
    <row r="26" spans="1:9">
      <c r="A26" s="16">
        <v>24</v>
      </c>
      <c r="B26" s="40">
        <v>220122136</v>
      </c>
      <c r="C26" s="40" t="s">
        <v>618</v>
      </c>
      <c r="D26" s="40" t="s">
        <v>595</v>
      </c>
      <c r="E26" s="40">
        <v>0</v>
      </c>
      <c r="F26" s="40">
        <v>40.1185</v>
      </c>
      <c r="G26" s="40">
        <v>23.9195</v>
      </c>
      <c r="H26" s="40">
        <f>E26*0.2+F26*0.4+0.4*G26</f>
        <v>25.6152</v>
      </c>
      <c r="I26" s="27" t="s">
        <v>283</v>
      </c>
    </row>
    <row r="27" spans="1:9">
      <c r="A27" s="39">
        <v>25</v>
      </c>
      <c r="B27" s="40">
        <v>230122182</v>
      </c>
      <c r="C27" s="40" t="s">
        <v>619</v>
      </c>
      <c r="D27" s="40" t="s">
        <v>597</v>
      </c>
      <c r="E27" s="40">
        <v>26</v>
      </c>
      <c r="F27" s="40">
        <v>30.7993714285714</v>
      </c>
      <c r="G27" s="40">
        <v>20</v>
      </c>
      <c r="H27" s="40">
        <f>SUM(E27*0.2+F27*0.4+G27*0.4)</f>
        <v>25.5197485714286</v>
      </c>
      <c r="I27" s="27" t="s">
        <v>283</v>
      </c>
    </row>
    <row r="28" spans="1:9">
      <c r="A28" s="16">
        <v>26</v>
      </c>
      <c r="B28" s="40">
        <v>230122137</v>
      </c>
      <c r="C28" s="40" t="s">
        <v>620</v>
      </c>
      <c r="D28" s="40" t="s">
        <v>595</v>
      </c>
      <c r="E28" s="40">
        <v>21</v>
      </c>
      <c r="F28" s="40">
        <v>31.4065428571429</v>
      </c>
      <c r="G28" s="40">
        <v>20</v>
      </c>
      <c r="H28" s="40">
        <f>E28*0.2+F28*0.4+0.4*G28</f>
        <v>24.7626171428572</v>
      </c>
      <c r="I28" s="27" t="s">
        <v>283</v>
      </c>
    </row>
    <row r="29" spans="1:9">
      <c r="A29" s="39">
        <v>27</v>
      </c>
      <c r="B29" s="40">
        <v>230122170</v>
      </c>
      <c r="C29" s="40" t="s">
        <v>621</v>
      </c>
      <c r="D29" s="40" t="s">
        <v>595</v>
      </c>
      <c r="E29" s="40">
        <v>17</v>
      </c>
      <c r="F29" s="40">
        <v>32.1884</v>
      </c>
      <c r="G29" s="40">
        <v>20</v>
      </c>
      <c r="H29" s="40">
        <f>E29*0.2+F29*0.4+0.4*G29</f>
        <v>24.27536</v>
      </c>
      <c r="I29" s="27" t="s">
        <v>283</v>
      </c>
    </row>
    <row r="30" spans="1:9">
      <c r="A30" s="16">
        <v>28</v>
      </c>
      <c r="B30" s="40">
        <v>230122127</v>
      </c>
      <c r="C30" s="40" t="s">
        <v>622</v>
      </c>
      <c r="D30" s="40" t="s">
        <v>595</v>
      </c>
      <c r="E30" s="40">
        <v>16</v>
      </c>
      <c r="F30" s="40">
        <v>30.9072571428571</v>
      </c>
      <c r="G30" s="40">
        <v>20</v>
      </c>
      <c r="H30" s="40">
        <f>E30*0.2+F30*0.4+0.4*G30</f>
        <v>23.5629028571428</v>
      </c>
      <c r="I30" s="27" t="s">
        <v>283</v>
      </c>
    </row>
    <row r="31" spans="1:9">
      <c r="A31" s="39">
        <v>29</v>
      </c>
      <c r="B31" s="40">
        <v>230122169</v>
      </c>
      <c r="C31" s="40" t="s">
        <v>623</v>
      </c>
      <c r="D31" s="40" t="s">
        <v>595</v>
      </c>
      <c r="E31" s="40">
        <v>20</v>
      </c>
      <c r="F31" s="40">
        <v>26.958975</v>
      </c>
      <c r="G31" s="40">
        <v>21.640625</v>
      </c>
      <c r="H31" s="40">
        <f>E31*0.2+F31*0.4+0.4*G31</f>
        <v>23.43984</v>
      </c>
      <c r="I31" s="27" t="s">
        <v>283</v>
      </c>
    </row>
    <row r="32" spans="1:9">
      <c r="A32" s="16">
        <v>30</v>
      </c>
      <c r="B32" s="40">
        <v>230122167</v>
      </c>
      <c r="C32" s="40" t="s">
        <v>624</v>
      </c>
      <c r="D32" s="40" t="s">
        <v>595</v>
      </c>
      <c r="E32" s="40">
        <v>3</v>
      </c>
      <c r="F32" s="40">
        <v>36.995</v>
      </c>
      <c r="G32" s="40">
        <v>20</v>
      </c>
      <c r="H32" s="40">
        <f>E32*0.2+F32*0.4+0.4*G32</f>
        <v>23.398</v>
      </c>
      <c r="I32" s="27" t="s">
        <v>283</v>
      </c>
    </row>
    <row r="33" spans="1:9">
      <c r="A33" s="39">
        <v>31</v>
      </c>
      <c r="B33" s="40">
        <v>230122209</v>
      </c>
      <c r="C33" s="40" t="s">
        <v>625</v>
      </c>
      <c r="D33" s="40" t="s">
        <v>597</v>
      </c>
      <c r="E33" s="40">
        <v>14</v>
      </c>
      <c r="F33" s="40">
        <v>31.2842285714286</v>
      </c>
      <c r="G33" s="40">
        <v>20</v>
      </c>
      <c r="H33" s="40">
        <f>SUM(E33*0.2+F33*0.4+G33*0.4)</f>
        <v>23.3136914285714</v>
      </c>
      <c r="I33" s="27" t="s">
        <v>283</v>
      </c>
    </row>
    <row r="34" spans="1:9">
      <c r="A34" s="16">
        <v>32</v>
      </c>
      <c r="B34" s="40">
        <v>230122140</v>
      </c>
      <c r="C34" s="40" t="s">
        <v>626</v>
      </c>
      <c r="D34" s="40" t="s">
        <v>595</v>
      </c>
      <c r="E34" s="40">
        <v>6</v>
      </c>
      <c r="F34" s="40">
        <v>35.1156857142857</v>
      </c>
      <c r="G34" s="40">
        <v>20</v>
      </c>
      <c r="H34" s="40">
        <f>E34*0.2+F34*0.4+0.4*G34</f>
        <v>23.2462742857143</v>
      </c>
      <c r="I34" s="27" t="s">
        <v>283</v>
      </c>
    </row>
    <row r="35" spans="1:9">
      <c r="A35" s="39">
        <v>33</v>
      </c>
      <c r="B35" s="40">
        <v>230122128</v>
      </c>
      <c r="C35" s="40" t="s">
        <v>627</v>
      </c>
      <c r="D35" s="40" t="s">
        <v>595</v>
      </c>
      <c r="E35" s="40">
        <v>23</v>
      </c>
      <c r="F35" s="40">
        <v>26.2578285714286</v>
      </c>
      <c r="G35" s="40">
        <v>20</v>
      </c>
      <c r="H35" s="40">
        <f>E35*0.2+F35*0.4+0.4*G35</f>
        <v>23.1031314285714</v>
      </c>
      <c r="I35" s="27" t="s">
        <v>283</v>
      </c>
    </row>
    <row r="36" spans="1:9">
      <c r="A36" s="16">
        <v>34</v>
      </c>
      <c r="B36" s="40">
        <v>230122217</v>
      </c>
      <c r="C36" s="40" t="s">
        <v>628</v>
      </c>
      <c r="D36" s="40" t="s">
        <v>597</v>
      </c>
      <c r="E36" s="40">
        <v>22</v>
      </c>
      <c r="F36" s="40">
        <v>25.4571142857143</v>
      </c>
      <c r="G36" s="40">
        <v>20.855</v>
      </c>
      <c r="H36" s="40">
        <f>SUM(E36*0.2+F36*0.4+G36*0.4)</f>
        <v>22.9248457142857</v>
      </c>
      <c r="I36" s="27" t="s">
        <v>283</v>
      </c>
    </row>
    <row r="37" spans="1:9">
      <c r="A37" s="39">
        <v>35</v>
      </c>
      <c r="B37" s="40">
        <v>230122154</v>
      </c>
      <c r="C37" s="40" t="s">
        <v>629</v>
      </c>
      <c r="D37" s="40" t="s">
        <v>595</v>
      </c>
      <c r="E37" s="40">
        <v>12</v>
      </c>
      <c r="F37" s="40">
        <v>31.2245142857143</v>
      </c>
      <c r="G37" s="40">
        <v>20</v>
      </c>
      <c r="H37" s="40">
        <f>E37*0.2+F37*0.4+0.4*G37</f>
        <v>22.8898057142857</v>
      </c>
      <c r="I37" s="27" t="s">
        <v>283</v>
      </c>
    </row>
    <row r="38" spans="1:9">
      <c r="A38" s="20">
        <v>36</v>
      </c>
      <c r="B38" s="41">
        <v>230122194</v>
      </c>
      <c r="C38" s="41" t="s">
        <v>630</v>
      </c>
      <c r="D38" s="41" t="s">
        <v>597</v>
      </c>
      <c r="E38" s="41">
        <v>21</v>
      </c>
      <c r="F38" s="41">
        <v>26.4505142857143</v>
      </c>
      <c r="G38" s="41">
        <v>20</v>
      </c>
      <c r="H38" s="41">
        <f>SUM(E38*0.2+F38*0.4+G38*0.4)</f>
        <v>22.7802057142857</v>
      </c>
      <c r="I38" s="28" t="s">
        <v>299</v>
      </c>
    </row>
    <row r="39" spans="1:9">
      <c r="A39" s="42">
        <v>37</v>
      </c>
      <c r="B39" s="41">
        <v>230122195</v>
      </c>
      <c r="C39" s="41" t="s">
        <v>631</v>
      </c>
      <c r="D39" s="41" t="s">
        <v>597</v>
      </c>
      <c r="E39" s="41">
        <v>2</v>
      </c>
      <c r="F39" s="41">
        <v>35.6937714285714</v>
      </c>
      <c r="G39" s="41">
        <v>20</v>
      </c>
      <c r="H39" s="41">
        <f>SUM(E39*0.2+F39*0.4+G39*0.4)</f>
        <v>22.6775085714286</v>
      </c>
      <c r="I39" s="28" t="s">
        <v>299</v>
      </c>
    </row>
    <row r="40" spans="1:9">
      <c r="A40" s="20">
        <v>38</v>
      </c>
      <c r="B40" s="41">
        <v>230122183</v>
      </c>
      <c r="C40" s="41" t="s">
        <v>632</v>
      </c>
      <c r="D40" s="41" t="s">
        <v>597</v>
      </c>
      <c r="E40" s="41">
        <v>0</v>
      </c>
      <c r="F40" s="41">
        <v>36.4642857142857</v>
      </c>
      <c r="G40" s="41">
        <v>20</v>
      </c>
      <c r="H40" s="41">
        <f>SUM(E40*0.2+F40*0.4+G40*0.4)</f>
        <v>22.5857142857143</v>
      </c>
      <c r="I40" s="28" t="s">
        <v>299</v>
      </c>
    </row>
    <row r="41" spans="1:9">
      <c r="A41" s="43">
        <v>39</v>
      </c>
      <c r="B41" s="44">
        <v>230122175</v>
      </c>
      <c r="C41" s="44" t="s">
        <v>633</v>
      </c>
      <c r="D41" s="44" t="s">
        <v>597</v>
      </c>
      <c r="E41" s="44">
        <v>10</v>
      </c>
      <c r="F41" s="44">
        <v>31.2424285714286</v>
      </c>
      <c r="G41" s="44">
        <v>20</v>
      </c>
      <c r="H41" s="44">
        <f>SUM(E41*0.2+F41*0.4+G41*0.4)</f>
        <v>22.4969714285714</v>
      </c>
      <c r="I41" s="29" t="s">
        <v>301</v>
      </c>
    </row>
    <row r="42" spans="1:9">
      <c r="A42" s="24">
        <v>40</v>
      </c>
      <c r="B42" s="44">
        <v>230122134</v>
      </c>
      <c r="C42" s="44" t="s">
        <v>634</v>
      </c>
      <c r="D42" s="44" t="s">
        <v>595</v>
      </c>
      <c r="E42" s="44">
        <v>0</v>
      </c>
      <c r="F42" s="44">
        <v>36.1236857142857</v>
      </c>
      <c r="G42" s="44">
        <v>20</v>
      </c>
      <c r="H42" s="44">
        <f>E42*0.2+F42*0.4+0.4*G42</f>
        <v>22.4494742857143</v>
      </c>
      <c r="I42" s="29" t="s">
        <v>301</v>
      </c>
    </row>
    <row r="43" spans="1:9">
      <c r="A43" s="43">
        <v>41</v>
      </c>
      <c r="B43" s="44">
        <v>230122165</v>
      </c>
      <c r="C43" s="44" t="s">
        <v>635</v>
      </c>
      <c r="D43" s="44" t="s">
        <v>595</v>
      </c>
      <c r="E43" s="44">
        <v>9</v>
      </c>
      <c r="F43" s="44">
        <v>31.6122857142857</v>
      </c>
      <c r="G43" s="44">
        <v>20</v>
      </c>
      <c r="H43" s="44">
        <f>E43*0.2+F43*0.4+0.4*G43</f>
        <v>22.4449142857143</v>
      </c>
      <c r="I43" s="29" t="s">
        <v>301</v>
      </c>
    </row>
    <row r="44" spans="1:9">
      <c r="A44" s="24">
        <v>42</v>
      </c>
      <c r="B44" s="44">
        <v>230122146</v>
      </c>
      <c r="C44" s="44" t="s">
        <v>636</v>
      </c>
      <c r="D44" s="44" t="s">
        <v>595</v>
      </c>
      <c r="E44" s="44">
        <v>19</v>
      </c>
      <c r="F44" s="44">
        <v>25.8945428571429</v>
      </c>
      <c r="G44" s="44">
        <v>20</v>
      </c>
      <c r="H44" s="44">
        <f>E44*0.2+F44*0.4+0.4*G44</f>
        <v>22.1578171428572</v>
      </c>
      <c r="I44" s="29" t="s">
        <v>301</v>
      </c>
    </row>
    <row r="45" spans="1:9">
      <c r="A45" s="43">
        <v>43</v>
      </c>
      <c r="B45" s="44">
        <v>230122212</v>
      </c>
      <c r="C45" s="44" t="s">
        <v>637</v>
      </c>
      <c r="D45" s="44" t="s">
        <v>597</v>
      </c>
      <c r="E45" s="44">
        <v>8</v>
      </c>
      <c r="F45" s="44">
        <v>30.6995</v>
      </c>
      <c r="G45" s="44">
        <v>20</v>
      </c>
      <c r="H45" s="44">
        <f>SUM(E45*0.2+F45*0.4+G45*0.4)</f>
        <v>21.8798</v>
      </c>
      <c r="I45" s="29" t="s">
        <v>301</v>
      </c>
    </row>
    <row r="46" spans="1:9">
      <c r="A46" s="24">
        <v>44</v>
      </c>
      <c r="B46" s="44">
        <v>230122144</v>
      </c>
      <c r="C46" s="44" t="s">
        <v>638</v>
      </c>
      <c r="D46" s="44" t="s">
        <v>595</v>
      </c>
      <c r="E46" s="44">
        <v>17</v>
      </c>
      <c r="F46" s="44">
        <v>26.1404285714286</v>
      </c>
      <c r="G46" s="44">
        <v>20</v>
      </c>
      <c r="H46" s="44">
        <f>E46*0.2+F46*0.4+0.4*G46</f>
        <v>21.8561714285714</v>
      </c>
      <c r="I46" s="29" t="s">
        <v>301</v>
      </c>
    </row>
    <row r="47" spans="1:9">
      <c r="A47" s="43">
        <v>45</v>
      </c>
      <c r="B47" s="44">
        <v>230122211</v>
      </c>
      <c r="C47" s="44" t="s">
        <v>639</v>
      </c>
      <c r="D47" s="44" t="s">
        <v>597</v>
      </c>
      <c r="E47" s="44">
        <v>8</v>
      </c>
      <c r="F47" s="44">
        <v>26.20465</v>
      </c>
      <c r="G47" s="44">
        <v>24.325625</v>
      </c>
      <c r="H47" s="44">
        <f>SUM(E47*0.2+F47*0.4+G47*0.4)</f>
        <v>21.81211</v>
      </c>
      <c r="I47" s="29" t="s">
        <v>301</v>
      </c>
    </row>
    <row r="48" spans="1:9">
      <c r="A48" s="24">
        <v>46</v>
      </c>
      <c r="B48" s="44">
        <v>230122153</v>
      </c>
      <c r="C48" s="44" t="s">
        <v>640</v>
      </c>
      <c r="D48" s="44" t="s">
        <v>595</v>
      </c>
      <c r="E48" s="44">
        <v>6</v>
      </c>
      <c r="F48" s="44">
        <v>31.3335428571428</v>
      </c>
      <c r="G48" s="44">
        <v>20</v>
      </c>
      <c r="H48" s="44">
        <f>E48*0.2+F48*0.4+0.4*G48</f>
        <v>21.7334171428571</v>
      </c>
      <c r="I48" s="29" t="s">
        <v>301</v>
      </c>
    </row>
    <row r="49" spans="1:9">
      <c r="A49" s="43">
        <v>47</v>
      </c>
      <c r="B49" s="44">
        <v>230122221</v>
      </c>
      <c r="C49" s="44" t="s">
        <v>641</v>
      </c>
      <c r="D49" s="44" t="s">
        <v>597</v>
      </c>
      <c r="E49" s="44">
        <v>14</v>
      </c>
      <c r="F49" s="44">
        <v>26.68148</v>
      </c>
      <c r="G49" s="44">
        <v>20</v>
      </c>
      <c r="H49" s="44">
        <f>SUM(E49*0.2+F49*0.4+G49*0.4)</f>
        <v>21.472592</v>
      </c>
      <c r="I49" s="29" t="s">
        <v>301</v>
      </c>
    </row>
    <row r="50" spans="1:9">
      <c r="A50" s="24">
        <v>48</v>
      </c>
      <c r="B50" s="44">
        <v>230122204</v>
      </c>
      <c r="C50" s="44" t="s">
        <v>642</v>
      </c>
      <c r="D50" s="44" t="s">
        <v>597</v>
      </c>
      <c r="E50" s="44">
        <v>5</v>
      </c>
      <c r="F50" s="44">
        <v>30.8513142857143</v>
      </c>
      <c r="G50" s="44">
        <v>20</v>
      </c>
      <c r="H50" s="44">
        <f>SUM(E50*0.2+F50*0.4+G50*0.4)</f>
        <v>21.3405257142857</v>
      </c>
      <c r="I50" s="29" t="s">
        <v>301</v>
      </c>
    </row>
    <row r="51" spans="1:9">
      <c r="A51" s="43">
        <v>49</v>
      </c>
      <c r="B51" s="44">
        <v>230122159</v>
      </c>
      <c r="C51" s="44" t="s">
        <v>643</v>
      </c>
      <c r="D51" s="44" t="s">
        <v>595</v>
      </c>
      <c r="E51" s="44">
        <v>15</v>
      </c>
      <c r="F51" s="44">
        <v>25.81755</v>
      </c>
      <c r="G51" s="44">
        <v>20</v>
      </c>
      <c r="H51" s="44">
        <f>E51*0.2+F51*0.4+0.4*G51</f>
        <v>21.32702</v>
      </c>
      <c r="I51" s="29" t="s">
        <v>301</v>
      </c>
    </row>
    <row r="52" spans="1:9">
      <c r="A52" s="24">
        <v>50</v>
      </c>
      <c r="B52" s="44">
        <v>230122185</v>
      </c>
      <c r="C52" s="44" t="s">
        <v>644</v>
      </c>
      <c r="D52" s="44" t="s">
        <v>597</v>
      </c>
      <c r="E52" s="44">
        <v>3</v>
      </c>
      <c r="F52" s="44">
        <v>31.2152</v>
      </c>
      <c r="G52" s="44">
        <v>20</v>
      </c>
      <c r="H52" s="44">
        <f>SUM(E52*0.2+F52*0.4+G52*0.4)</f>
        <v>21.08608</v>
      </c>
      <c r="I52" s="29" t="s">
        <v>301</v>
      </c>
    </row>
    <row r="53" spans="1:9">
      <c r="A53" s="43">
        <v>51</v>
      </c>
      <c r="B53" s="44">
        <v>230122148</v>
      </c>
      <c r="C53" s="44" t="s">
        <v>645</v>
      </c>
      <c r="D53" s="44" t="s">
        <v>595</v>
      </c>
      <c r="E53" s="44">
        <v>3</v>
      </c>
      <c r="F53" s="44">
        <v>31.06171429</v>
      </c>
      <c r="G53" s="44">
        <v>20</v>
      </c>
      <c r="H53" s="44">
        <f>E53*0.2+F53*0.4+0.4*G53</f>
        <v>21.024685716</v>
      </c>
      <c r="I53" s="29" t="s">
        <v>301</v>
      </c>
    </row>
    <row r="54" spans="1:9">
      <c r="A54" s="24">
        <v>52</v>
      </c>
      <c r="B54" s="44">
        <v>230122147</v>
      </c>
      <c r="C54" s="44" t="s">
        <v>646</v>
      </c>
      <c r="D54" s="44" t="s">
        <v>595</v>
      </c>
      <c r="E54" s="44">
        <v>14</v>
      </c>
      <c r="F54" s="44">
        <v>25.4431428571428</v>
      </c>
      <c r="G54" s="44">
        <v>20</v>
      </c>
      <c r="H54" s="44">
        <f>E54*0.2+F54*0.4+0.4*G54</f>
        <v>20.9772571428571</v>
      </c>
      <c r="I54" s="29" t="s">
        <v>301</v>
      </c>
    </row>
    <row r="55" spans="1:9">
      <c r="A55" s="43">
        <v>53</v>
      </c>
      <c r="B55" s="44">
        <v>230122208</v>
      </c>
      <c r="C55" s="44" t="s">
        <v>647</v>
      </c>
      <c r="D55" s="44" t="s">
        <v>597</v>
      </c>
      <c r="E55" s="44">
        <v>2</v>
      </c>
      <c r="F55" s="44">
        <v>31.4119142857143</v>
      </c>
      <c r="G55" s="44">
        <v>20</v>
      </c>
      <c r="H55" s="44">
        <f>SUM(E55*0.2+F55*0.4+G55*0.4)</f>
        <v>20.9647657142857</v>
      </c>
      <c r="I55" s="29" t="s">
        <v>301</v>
      </c>
    </row>
    <row r="56" spans="1:9">
      <c r="A56" s="24">
        <v>54</v>
      </c>
      <c r="B56" s="44">
        <v>230122198</v>
      </c>
      <c r="C56" s="44" t="s">
        <v>648</v>
      </c>
      <c r="D56" s="44" t="s">
        <v>597</v>
      </c>
      <c r="E56" s="44">
        <v>2</v>
      </c>
      <c r="F56" s="44">
        <v>31.3170857142857</v>
      </c>
      <c r="G56" s="44">
        <v>20</v>
      </c>
      <c r="H56" s="44">
        <f>SUM(E56*0.2+F56*0.4+G56*0.4)</f>
        <v>20.9268342857143</v>
      </c>
      <c r="I56" s="29" t="s">
        <v>301</v>
      </c>
    </row>
    <row r="57" spans="1:9">
      <c r="A57" s="43">
        <v>55</v>
      </c>
      <c r="B57" s="44">
        <v>230122210</v>
      </c>
      <c r="C57" s="44" t="s">
        <v>649</v>
      </c>
      <c r="D57" s="44" t="s">
        <v>597</v>
      </c>
      <c r="E57" s="44">
        <v>2</v>
      </c>
      <c r="F57" s="44">
        <v>31.2363428571429</v>
      </c>
      <c r="G57" s="44">
        <v>20</v>
      </c>
      <c r="H57" s="44">
        <f>SUM(E57*0.2+F57*0.4+G57*0.4)</f>
        <v>20.8945371428572</v>
      </c>
      <c r="I57" s="29" t="s">
        <v>301</v>
      </c>
    </row>
    <row r="58" spans="1:9">
      <c r="A58" s="24">
        <v>56</v>
      </c>
      <c r="B58" s="44">
        <v>230122164</v>
      </c>
      <c r="C58" s="44" t="s">
        <v>650</v>
      </c>
      <c r="D58" s="44" t="s">
        <v>595</v>
      </c>
      <c r="E58" s="44">
        <v>12</v>
      </c>
      <c r="F58" s="44">
        <v>26.0937142857143</v>
      </c>
      <c r="G58" s="44">
        <v>20</v>
      </c>
      <c r="H58" s="44">
        <f>E58*0.2+F58*0.4+0.4*G58</f>
        <v>20.8374857142857</v>
      </c>
      <c r="I58" s="29" t="s">
        <v>301</v>
      </c>
    </row>
    <row r="59" spans="1:9">
      <c r="A59" s="43">
        <v>57</v>
      </c>
      <c r="B59" s="44">
        <v>230122196</v>
      </c>
      <c r="C59" s="44" t="s">
        <v>651</v>
      </c>
      <c r="D59" s="44" t="s">
        <v>597</v>
      </c>
      <c r="E59" s="44">
        <v>2</v>
      </c>
      <c r="F59" s="44">
        <v>26.3931428571429</v>
      </c>
      <c r="G59" s="44">
        <v>24.605</v>
      </c>
      <c r="H59" s="44">
        <f>SUM(E59*0.2+F59*0.4+G59*0.4)</f>
        <v>20.7992571428572</v>
      </c>
      <c r="I59" s="29" t="s">
        <v>301</v>
      </c>
    </row>
    <row r="60" spans="1:9">
      <c r="A60" s="24">
        <v>58</v>
      </c>
      <c r="B60" s="44">
        <v>230122215</v>
      </c>
      <c r="C60" s="44" t="s">
        <v>652</v>
      </c>
      <c r="D60" s="44" t="s">
        <v>597</v>
      </c>
      <c r="E60" s="44">
        <v>2</v>
      </c>
      <c r="F60" s="44">
        <v>30.9839875</v>
      </c>
      <c r="G60" s="44">
        <v>20</v>
      </c>
      <c r="H60" s="44">
        <f>SUM(E60*0.2+F60*0.4+G60*0.4)</f>
        <v>20.793595</v>
      </c>
      <c r="I60" s="29" t="s">
        <v>301</v>
      </c>
    </row>
    <row r="61" spans="1:9">
      <c r="A61" s="43">
        <v>59</v>
      </c>
      <c r="B61" s="44">
        <v>230122156</v>
      </c>
      <c r="C61" s="44" t="s">
        <v>653</v>
      </c>
      <c r="D61" s="44" t="s">
        <v>595</v>
      </c>
      <c r="E61" s="44">
        <v>12</v>
      </c>
      <c r="F61" s="44">
        <v>25.92454286</v>
      </c>
      <c r="G61" s="44">
        <v>20</v>
      </c>
      <c r="H61" s="44">
        <f>E61*0.2+F61*0.4+0.4*G61</f>
        <v>20.769817144</v>
      </c>
      <c r="I61" s="29" t="s">
        <v>301</v>
      </c>
    </row>
    <row r="62" spans="1:9">
      <c r="A62" s="24">
        <v>60</v>
      </c>
      <c r="B62" s="44">
        <v>230122168</v>
      </c>
      <c r="C62" s="44" t="s">
        <v>654</v>
      </c>
      <c r="D62" s="44" t="s">
        <v>595</v>
      </c>
      <c r="E62" s="44">
        <v>0</v>
      </c>
      <c r="F62" s="44">
        <v>31.235075</v>
      </c>
      <c r="G62" s="44">
        <v>20</v>
      </c>
      <c r="H62" s="44">
        <f>E62*0.2+F62*0.4+0.4*G62</f>
        <v>20.49403</v>
      </c>
      <c r="I62" s="29" t="s">
        <v>301</v>
      </c>
    </row>
    <row r="63" spans="1:9">
      <c r="A63" s="43">
        <v>61</v>
      </c>
      <c r="B63" s="44">
        <v>230122141</v>
      </c>
      <c r="C63" s="44" t="s">
        <v>655</v>
      </c>
      <c r="D63" s="44" t="s">
        <v>595</v>
      </c>
      <c r="E63" s="44">
        <v>0</v>
      </c>
      <c r="F63" s="44">
        <v>30.9732</v>
      </c>
      <c r="G63" s="44">
        <v>20</v>
      </c>
      <c r="H63" s="44">
        <f>E63*0.2+F63*0.4+0.4*G63</f>
        <v>20.38928</v>
      </c>
      <c r="I63" s="29" t="s">
        <v>301</v>
      </c>
    </row>
    <row r="64" spans="1:9">
      <c r="A64" s="24">
        <v>62</v>
      </c>
      <c r="B64" s="44">
        <v>230122176</v>
      </c>
      <c r="C64" s="44" t="s">
        <v>656</v>
      </c>
      <c r="D64" s="44" t="s">
        <v>597</v>
      </c>
      <c r="E64" s="44">
        <v>0</v>
      </c>
      <c r="F64" s="44">
        <v>30.9157142857143</v>
      </c>
      <c r="G64" s="44">
        <v>20</v>
      </c>
      <c r="H64" s="44">
        <f>SUM(E64*0.2+F64*0.4+G64*0.4)</f>
        <v>20.3662857142857</v>
      </c>
      <c r="I64" s="29" t="s">
        <v>301</v>
      </c>
    </row>
    <row r="65" spans="1:9">
      <c r="A65" s="43">
        <v>63</v>
      </c>
      <c r="B65" s="44">
        <v>230122219</v>
      </c>
      <c r="C65" s="44" t="s">
        <v>657</v>
      </c>
      <c r="D65" s="44" t="s">
        <v>597</v>
      </c>
      <c r="E65" s="44">
        <v>11</v>
      </c>
      <c r="F65" s="44">
        <v>25.4025428571429</v>
      </c>
      <c r="G65" s="44">
        <v>20</v>
      </c>
      <c r="H65" s="44">
        <f>SUM(E65*0.2+F65*0.4+G65*0.4)</f>
        <v>20.3610171428572</v>
      </c>
      <c r="I65" s="29" t="s">
        <v>301</v>
      </c>
    </row>
    <row r="66" spans="1:9">
      <c r="A66" s="24">
        <v>64</v>
      </c>
      <c r="B66" s="44">
        <v>230122138</v>
      </c>
      <c r="C66" s="44" t="s">
        <v>658</v>
      </c>
      <c r="D66" s="44" t="s">
        <v>595</v>
      </c>
      <c r="E66" s="44">
        <v>0</v>
      </c>
      <c r="F66" s="44">
        <v>30.7797428571428</v>
      </c>
      <c r="G66" s="44">
        <v>20</v>
      </c>
      <c r="H66" s="44">
        <f>E66*0.2+F66*0.4+0.4*G66</f>
        <v>20.3118971428571</v>
      </c>
      <c r="I66" s="29" t="s">
        <v>301</v>
      </c>
    </row>
    <row r="67" spans="1:9">
      <c r="A67" s="43">
        <v>65</v>
      </c>
      <c r="B67" s="44">
        <v>230122152</v>
      </c>
      <c r="C67" s="44" t="s">
        <v>659</v>
      </c>
      <c r="D67" s="44" t="s">
        <v>595</v>
      </c>
      <c r="E67" s="44">
        <v>9</v>
      </c>
      <c r="F67" s="44">
        <v>26.11925</v>
      </c>
      <c r="G67" s="44">
        <v>20</v>
      </c>
      <c r="H67" s="44">
        <f>E67*0.2+F67*0.4+0.4*G67</f>
        <v>20.2477</v>
      </c>
      <c r="I67" s="29" t="s">
        <v>301</v>
      </c>
    </row>
    <row r="68" spans="1:9">
      <c r="A68" s="24">
        <v>66</v>
      </c>
      <c r="B68" s="44">
        <v>230122143</v>
      </c>
      <c r="C68" s="44" t="s">
        <v>660</v>
      </c>
      <c r="D68" s="44" t="s">
        <v>595</v>
      </c>
      <c r="E68" s="44">
        <v>0</v>
      </c>
      <c r="F68" s="44">
        <v>30.3371</v>
      </c>
      <c r="G68" s="44">
        <v>20</v>
      </c>
      <c r="H68" s="44">
        <f>E68*0.2+F68*0.4+0.4*G68</f>
        <v>20.13484</v>
      </c>
      <c r="I68" s="29" t="s">
        <v>301</v>
      </c>
    </row>
    <row r="69" spans="1:9">
      <c r="A69" s="43">
        <v>67</v>
      </c>
      <c r="B69" s="44">
        <v>230122174</v>
      </c>
      <c r="C69" s="44" t="s">
        <v>661</v>
      </c>
      <c r="D69" s="44" t="s">
        <v>595</v>
      </c>
      <c r="E69" s="44">
        <v>6</v>
      </c>
      <c r="F69" s="44">
        <v>26.85075</v>
      </c>
      <c r="G69" s="44">
        <v>20</v>
      </c>
      <c r="H69" s="44">
        <f>E69*0.2+F69*0.4+0.4*G69</f>
        <v>19.9403</v>
      </c>
      <c r="I69" s="29" t="s">
        <v>301</v>
      </c>
    </row>
    <row r="70" spans="1:9">
      <c r="A70" s="24">
        <v>68</v>
      </c>
      <c r="B70" s="44">
        <v>230122166</v>
      </c>
      <c r="C70" s="44" t="s">
        <v>662</v>
      </c>
      <c r="D70" s="44" t="s">
        <v>595</v>
      </c>
      <c r="E70" s="44">
        <v>6</v>
      </c>
      <c r="F70" s="44">
        <v>25.9286285714286</v>
      </c>
      <c r="G70" s="44">
        <v>20</v>
      </c>
      <c r="H70" s="44">
        <f>E70*0.2+F70*0.4+0.4*G70</f>
        <v>19.5714514285714</v>
      </c>
      <c r="I70" s="29" t="s">
        <v>301</v>
      </c>
    </row>
    <row r="71" spans="1:9">
      <c r="A71" s="43">
        <v>69</v>
      </c>
      <c r="B71" s="44">
        <v>230122214</v>
      </c>
      <c r="C71" s="44" t="s">
        <v>663</v>
      </c>
      <c r="D71" s="44" t="s">
        <v>597</v>
      </c>
      <c r="E71" s="44">
        <v>5</v>
      </c>
      <c r="F71" s="44">
        <v>24.9444</v>
      </c>
      <c r="G71" s="44">
        <v>21.053875</v>
      </c>
      <c r="H71" s="44">
        <f>SUM(E71*0.2+F71*0.4+G71*0.4)</f>
        <v>19.39931</v>
      </c>
      <c r="I71" s="29" t="s">
        <v>301</v>
      </c>
    </row>
    <row r="72" spans="1:9">
      <c r="A72" s="24">
        <v>70</v>
      </c>
      <c r="B72" s="44">
        <v>230122177</v>
      </c>
      <c r="C72" s="44" t="s">
        <v>664</v>
      </c>
      <c r="D72" s="44" t="s">
        <v>597</v>
      </c>
      <c r="E72" s="44">
        <v>3</v>
      </c>
      <c r="F72" s="44">
        <v>25.8162571428571</v>
      </c>
      <c r="G72" s="44">
        <v>21.0898</v>
      </c>
      <c r="H72" s="44">
        <f>SUM(E72*0.2+F72*0.4+G72*0.4)</f>
        <v>19.3624228571428</v>
      </c>
      <c r="I72" s="29" t="s">
        <v>301</v>
      </c>
    </row>
    <row r="73" spans="1:9">
      <c r="A73" s="43">
        <v>71</v>
      </c>
      <c r="B73" s="44">
        <v>230122135</v>
      </c>
      <c r="C73" s="44" t="s">
        <v>665</v>
      </c>
      <c r="D73" s="44" t="s">
        <v>595</v>
      </c>
      <c r="E73" s="44">
        <v>3</v>
      </c>
      <c r="F73" s="44">
        <v>26.3967714285714</v>
      </c>
      <c r="G73" s="44">
        <v>20.468</v>
      </c>
      <c r="H73" s="44">
        <f>E73*0.2+F73*0.4+0.4*G73</f>
        <v>19.3459085714286</v>
      </c>
      <c r="I73" s="29" t="s">
        <v>301</v>
      </c>
    </row>
    <row r="74" spans="1:9">
      <c r="A74" s="24">
        <v>72</v>
      </c>
      <c r="B74" s="44">
        <v>230122192</v>
      </c>
      <c r="C74" s="44" t="s">
        <v>666</v>
      </c>
      <c r="D74" s="44" t="s">
        <v>597</v>
      </c>
      <c r="E74" s="44">
        <v>5</v>
      </c>
      <c r="F74" s="44">
        <v>25.6314</v>
      </c>
      <c r="G74" s="44">
        <v>20</v>
      </c>
      <c r="H74" s="44">
        <f>SUM(E74*0.2+F74*0.4+G74*0.4)</f>
        <v>19.25256</v>
      </c>
      <c r="I74" s="29" t="s">
        <v>301</v>
      </c>
    </row>
    <row r="75" spans="1:9">
      <c r="A75" s="43">
        <v>73</v>
      </c>
      <c r="B75" s="44">
        <v>230122202</v>
      </c>
      <c r="C75" s="44" t="s">
        <v>667</v>
      </c>
      <c r="D75" s="44" t="s">
        <v>597</v>
      </c>
      <c r="E75" s="44">
        <v>2</v>
      </c>
      <c r="F75" s="44">
        <v>26.4302285714286</v>
      </c>
      <c r="G75" s="44">
        <v>20.5449</v>
      </c>
      <c r="H75" s="44">
        <f>SUM(E75*0.2+F75*0.4+G75*0.4)</f>
        <v>19.1900514285714</v>
      </c>
      <c r="I75" s="29" t="s">
        <v>301</v>
      </c>
    </row>
    <row r="76" spans="1:9">
      <c r="A76" s="24">
        <v>74</v>
      </c>
      <c r="B76" s="44">
        <v>230122193</v>
      </c>
      <c r="C76" s="44" t="s">
        <v>668</v>
      </c>
      <c r="D76" s="44" t="s">
        <v>597</v>
      </c>
      <c r="E76" s="44">
        <v>2</v>
      </c>
      <c r="F76" s="44">
        <v>26.6562857142857</v>
      </c>
      <c r="G76" s="44">
        <v>20</v>
      </c>
      <c r="H76" s="44">
        <f>SUM(E76*0.2+F76*0.4+G76*0.4)</f>
        <v>19.0625142857143</v>
      </c>
      <c r="I76" s="29" t="s">
        <v>301</v>
      </c>
    </row>
    <row r="77" spans="1:9">
      <c r="A77" s="43">
        <v>75</v>
      </c>
      <c r="B77" s="44">
        <v>230122213</v>
      </c>
      <c r="C77" s="44" t="s">
        <v>669</v>
      </c>
      <c r="D77" s="44" t="s">
        <v>597</v>
      </c>
      <c r="E77" s="44">
        <v>2</v>
      </c>
      <c r="F77" s="44">
        <v>25.8204</v>
      </c>
      <c r="G77" s="44">
        <v>20.62206</v>
      </c>
      <c r="H77" s="44">
        <f>SUM(E77*0.2+F77*0.4+G77*0.4)</f>
        <v>18.976984</v>
      </c>
      <c r="I77" s="29" t="s">
        <v>301</v>
      </c>
    </row>
    <row r="78" spans="1:9">
      <c r="A78" s="24">
        <v>76</v>
      </c>
      <c r="B78" s="44">
        <v>230122197</v>
      </c>
      <c r="C78" s="44" t="s">
        <v>670</v>
      </c>
      <c r="D78" s="44" t="s">
        <v>597</v>
      </c>
      <c r="E78" s="44">
        <v>2</v>
      </c>
      <c r="F78" s="44">
        <v>26.3147142857143</v>
      </c>
      <c r="G78" s="44">
        <v>20</v>
      </c>
      <c r="H78" s="44">
        <f>SUM(E78*0.2+F78*0.4+G78*0.4)</f>
        <v>18.9258857142857</v>
      </c>
      <c r="I78" s="29" t="s">
        <v>301</v>
      </c>
    </row>
    <row r="79" spans="1:9">
      <c r="A79" s="43">
        <v>77</v>
      </c>
      <c r="B79" s="44">
        <v>230122133</v>
      </c>
      <c r="C79" s="44" t="s">
        <v>671</v>
      </c>
      <c r="D79" s="44" t="s">
        <v>595</v>
      </c>
      <c r="E79" s="44">
        <v>3</v>
      </c>
      <c r="F79" s="44">
        <v>25.77028571</v>
      </c>
      <c r="G79" s="44">
        <v>20</v>
      </c>
      <c r="H79" s="44">
        <f>E79*0.2+F79*0.4+0.4*G79</f>
        <v>18.908114284</v>
      </c>
      <c r="I79" s="29" t="s">
        <v>301</v>
      </c>
    </row>
    <row r="80" spans="1:9">
      <c r="A80" s="24">
        <v>78</v>
      </c>
      <c r="B80" s="44">
        <v>230122218</v>
      </c>
      <c r="C80" s="44" t="s">
        <v>672</v>
      </c>
      <c r="D80" s="44" t="s">
        <v>597</v>
      </c>
      <c r="E80" s="44">
        <v>0</v>
      </c>
      <c r="F80" s="44">
        <v>26.8624</v>
      </c>
      <c r="G80" s="44">
        <v>20</v>
      </c>
      <c r="H80" s="44">
        <f>SUM(E80*0.2+F80*0.4+G80*0.4)</f>
        <v>18.74496</v>
      </c>
      <c r="I80" s="29" t="s">
        <v>301</v>
      </c>
    </row>
    <row r="81" spans="1:9">
      <c r="A81" s="43">
        <v>79</v>
      </c>
      <c r="B81" s="44">
        <v>230122151</v>
      </c>
      <c r="C81" s="44" t="s">
        <v>673</v>
      </c>
      <c r="D81" s="44" t="s">
        <v>595</v>
      </c>
      <c r="E81" s="44">
        <v>0</v>
      </c>
      <c r="F81" s="44">
        <v>26.7258</v>
      </c>
      <c r="G81" s="44">
        <v>20</v>
      </c>
      <c r="H81" s="44">
        <f t="shared" ref="H81:H87" si="0">E81*0.2+F81*0.4+0.4*G81</f>
        <v>18.69032</v>
      </c>
      <c r="I81" s="29" t="s">
        <v>301</v>
      </c>
    </row>
    <row r="82" spans="1:9">
      <c r="A82" s="24">
        <v>80</v>
      </c>
      <c r="B82" s="44">
        <v>230122162</v>
      </c>
      <c r="C82" s="44" t="s">
        <v>674</v>
      </c>
      <c r="D82" s="44" t="s">
        <v>595</v>
      </c>
      <c r="E82" s="44">
        <v>0</v>
      </c>
      <c r="F82" s="44">
        <v>26.5073714285714</v>
      </c>
      <c r="G82" s="44">
        <v>20</v>
      </c>
      <c r="H82" s="44">
        <f t="shared" si="0"/>
        <v>18.6029485714286</v>
      </c>
      <c r="I82" s="29" t="s">
        <v>301</v>
      </c>
    </row>
    <row r="83" spans="1:9">
      <c r="A83" s="43">
        <v>81</v>
      </c>
      <c r="B83" s="44">
        <v>230122172</v>
      </c>
      <c r="C83" s="44" t="s">
        <v>675</v>
      </c>
      <c r="D83" s="44" t="s">
        <v>595</v>
      </c>
      <c r="E83" s="44">
        <v>0</v>
      </c>
      <c r="F83" s="44">
        <v>26.4021142857143</v>
      </c>
      <c r="G83" s="44">
        <v>20</v>
      </c>
      <c r="H83" s="44">
        <f t="shared" si="0"/>
        <v>18.5608457142857</v>
      </c>
      <c r="I83" s="29" t="s">
        <v>301</v>
      </c>
    </row>
    <row r="84" spans="1:9">
      <c r="A84" s="24">
        <v>82</v>
      </c>
      <c r="B84" s="44">
        <v>230122171</v>
      </c>
      <c r="C84" s="44" t="s">
        <v>676</v>
      </c>
      <c r="D84" s="44" t="s">
        <v>595</v>
      </c>
      <c r="E84" s="44">
        <v>0</v>
      </c>
      <c r="F84" s="44">
        <v>25.926</v>
      </c>
      <c r="G84" s="44">
        <v>20</v>
      </c>
      <c r="H84" s="44">
        <f t="shared" si="0"/>
        <v>18.3704</v>
      </c>
      <c r="I84" s="29" t="s">
        <v>301</v>
      </c>
    </row>
    <row r="85" spans="1:9">
      <c r="A85" s="43">
        <v>83</v>
      </c>
      <c r="B85" s="44">
        <v>230122155</v>
      </c>
      <c r="C85" s="44" t="s">
        <v>677</v>
      </c>
      <c r="D85" s="44" t="s">
        <v>595</v>
      </c>
      <c r="E85" s="44">
        <v>0</v>
      </c>
      <c r="F85" s="44">
        <v>25.90395</v>
      </c>
      <c r="G85" s="44">
        <v>20</v>
      </c>
      <c r="H85" s="44">
        <f t="shared" si="0"/>
        <v>18.36158</v>
      </c>
      <c r="I85" s="29" t="s">
        <v>301</v>
      </c>
    </row>
    <row r="86" spans="1:9">
      <c r="A86" s="24">
        <v>84</v>
      </c>
      <c r="B86" s="44">
        <v>230122161</v>
      </c>
      <c r="C86" s="44" t="s">
        <v>678</v>
      </c>
      <c r="D86" s="44" t="s">
        <v>595</v>
      </c>
      <c r="E86" s="44">
        <v>0</v>
      </c>
      <c r="F86" s="44">
        <v>25.865</v>
      </c>
      <c r="G86" s="44">
        <v>20</v>
      </c>
      <c r="H86" s="44">
        <f t="shared" si="0"/>
        <v>18.346</v>
      </c>
      <c r="I86" s="29" t="s">
        <v>301</v>
      </c>
    </row>
    <row r="87" spans="1:9">
      <c r="A87" s="43">
        <v>85</v>
      </c>
      <c r="B87" s="44">
        <v>230122160</v>
      </c>
      <c r="C87" s="44" t="s">
        <v>679</v>
      </c>
      <c r="D87" s="44" t="s">
        <v>595</v>
      </c>
      <c r="E87" s="44">
        <v>0</v>
      </c>
      <c r="F87" s="44">
        <v>25.84205</v>
      </c>
      <c r="G87" s="44">
        <v>20</v>
      </c>
      <c r="H87" s="44">
        <f t="shared" si="0"/>
        <v>18.33682</v>
      </c>
      <c r="I87" s="29" t="s">
        <v>301</v>
      </c>
    </row>
    <row r="88" spans="1:9">
      <c r="A88" s="24">
        <v>86</v>
      </c>
      <c r="B88" s="44">
        <v>230122191</v>
      </c>
      <c r="C88" s="44" t="s">
        <v>680</v>
      </c>
      <c r="D88" s="44" t="s">
        <v>597</v>
      </c>
      <c r="E88" s="44">
        <v>0</v>
      </c>
      <c r="F88" s="44">
        <v>25.7392</v>
      </c>
      <c r="G88" s="44">
        <v>20</v>
      </c>
      <c r="H88" s="44">
        <f>SUM(E88*0.2+F88*0.4+G88*0.4)</f>
        <v>18.29568</v>
      </c>
      <c r="I88" s="29" t="s">
        <v>301</v>
      </c>
    </row>
    <row r="89" spans="1:9">
      <c r="A89" s="43">
        <v>87</v>
      </c>
      <c r="B89" s="44">
        <v>230122179</v>
      </c>
      <c r="C89" s="44" t="s">
        <v>681</v>
      </c>
      <c r="D89" s="44" t="s">
        <v>597</v>
      </c>
      <c r="E89" s="44">
        <v>0</v>
      </c>
      <c r="F89" s="44">
        <v>25.5645714285714</v>
      </c>
      <c r="G89" s="44">
        <v>20</v>
      </c>
      <c r="H89" s="44">
        <f>SUM(E89*0.2+F89*0.4+G89*0.4)</f>
        <v>18.2258285714286</v>
      </c>
      <c r="I89" s="29" t="s">
        <v>301</v>
      </c>
    </row>
    <row r="90" spans="1:9">
      <c r="A90" s="24">
        <v>88</v>
      </c>
      <c r="B90" s="44">
        <v>230122142</v>
      </c>
      <c r="C90" s="44" t="s">
        <v>682</v>
      </c>
      <c r="D90" s="44" t="s">
        <v>595</v>
      </c>
      <c r="E90" s="44">
        <v>0</v>
      </c>
      <c r="F90" s="44">
        <v>25.5074</v>
      </c>
      <c r="G90" s="44">
        <v>20</v>
      </c>
      <c r="H90" s="44">
        <f>E90*0.2+F90*0.4+0.4*G90</f>
        <v>18.20296</v>
      </c>
      <c r="I90" s="29" t="s">
        <v>301</v>
      </c>
    </row>
    <row r="91" spans="1:9">
      <c r="A91" s="43">
        <v>89</v>
      </c>
      <c r="B91" s="44">
        <v>230122187</v>
      </c>
      <c r="C91" s="44" t="s">
        <v>683</v>
      </c>
      <c r="D91" s="44" t="s">
        <v>597</v>
      </c>
      <c r="E91" s="44">
        <v>0</v>
      </c>
      <c r="F91" s="44">
        <v>25.4623428571429</v>
      </c>
      <c r="G91" s="44">
        <v>20</v>
      </c>
      <c r="H91" s="44">
        <f>SUM(E91*0.2+F91*0.4+G91*0.4)</f>
        <v>18.1849371428572</v>
      </c>
      <c r="I91" s="29" t="s">
        <v>301</v>
      </c>
    </row>
    <row r="92" spans="1:9">
      <c r="A92" s="24">
        <v>90</v>
      </c>
      <c r="B92" s="44">
        <v>230122205</v>
      </c>
      <c r="C92" s="44" t="s">
        <v>684</v>
      </c>
      <c r="D92" s="44" t="s">
        <v>597</v>
      </c>
      <c r="E92" s="44">
        <v>0</v>
      </c>
      <c r="F92" s="44">
        <v>25.3659428571429</v>
      </c>
      <c r="G92" s="44">
        <v>20</v>
      </c>
      <c r="H92" s="44">
        <f>SUM(E92*0.2+F92*0.4+G92*0.4)</f>
        <v>18.1463771428572</v>
      </c>
      <c r="I92" s="29" t="s">
        <v>301</v>
      </c>
    </row>
    <row r="93" spans="1:9">
      <c r="A93" s="43">
        <v>91</v>
      </c>
      <c r="B93" s="44">
        <v>230122158</v>
      </c>
      <c r="C93" s="44" t="s">
        <v>685</v>
      </c>
      <c r="D93" s="44" t="s">
        <v>595</v>
      </c>
      <c r="E93" s="44">
        <v>0</v>
      </c>
      <c r="F93" s="44">
        <v>25.3509142857143</v>
      </c>
      <c r="G93" s="44">
        <v>20</v>
      </c>
      <c r="H93" s="44">
        <f>E93*0.2+F93*0.4+0.4*G93</f>
        <v>18.1403657142857</v>
      </c>
      <c r="I93" s="29" t="s">
        <v>301</v>
      </c>
    </row>
    <row r="94" spans="1:9">
      <c r="A94" s="24">
        <v>92</v>
      </c>
      <c r="B94" s="44">
        <v>230122184</v>
      </c>
      <c r="C94" s="44" t="s">
        <v>686</v>
      </c>
      <c r="D94" s="44" t="s">
        <v>597</v>
      </c>
      <c r="E94" s="44">
        <v>0</v>
      </c>
      <c r="F94" s="44">
        <v>24.3017428571429</v>
      </c>
      <c r="G94" s="44">
        <v>20</v>
      </c>
      <c r="H94" s="44">
        <f>SUM(E94*0.2+F94*0.4+G94*0.4)</f>
        <v>17.7206971428572</v>
      </c>
      <c r="I94" s="29" t="s">
        <v>301</v>
      </c>
    </row>
    <row r="95" spans="1:9">
      <c r="A95" s="43">
        <v>93</v>
      </c>
      <c r="B95" s="44">
        <v>230122131</v>
      </c>
      <c r="C95" s="44" t="s">
        <v>687</v>
      </c>
      <c r="D95" s="44" t="s">
        <v>595</v>
      </c>
      <c r="E95" s="44">
        <v>0</v>
      </c>
      <c r="F95" s="44">
        <v>24.2832</v>
      </c>
      <c r="G95" s="44">
        <v>20</v>
      </c>
      <c r="H95" s="44">
        <f>E95*0.2+F95*0.4+0.4*G95</f>
        <v>17.71328</v>
      </c>
      <c r="I95" s="29" t="s">
        <v>301</v>
      </c>
    </row>
    <row r="96" spans="1:9">
      <c r="A96" s="24">
        <v>94</v>
      </c>
      <c r="B96" s="44">
        <v>230122186</v>
      </c>
      <c r="C96" s="44" t="s">
        <v>688</v>
      </c>
      <c r="D96" s="44" t="s">
        <v>597</v>
      </c>
      <c r="E96" s="44">
        <v>0</v>
      </c>
      <c r="F96" s="44">
        <v>23.837525</v>
      </c>
      <c r="G96" s="44">
        <v>20</v>
      </c>
      <c r="H96" s="44">
        <f>SUM(E96*0.2+F96*0.4+G96*0.4)</f>
        <v>17.53501</v>
      </c>
      <c r="I96" s="29" t="s">
        <v>301</v>
      </c>
    </row>
  </sheetData>
  <sortState ref="B3:H96">
    <sortCondition ref="H3:H96" descending="1"/>
  </sortState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C3:C96">
    <cfRule type="duplicateValues" dxfId="1" priority="1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topLeftCell="A5" workbookViewId="0">
      <selection activeCell="B2" sqref="B2:B54"/>
    </sheetView>
  </sheetViews>
  <sheetFormatPr defaultColWidth="8.875" defaultRowHeight="13.5"/>
  <cols>
    <col min="1" max="1" width="14.375" customWidth="1"/>
    <col min="4" max="4" width="12.75" customWidth="1"/>
    <col min="10" max="16" width="8.875" hidden="1" customWidth="1"/>
    <col min="17" max="17" width="23.5" customWidth="1"/>
    <col min="20" max="20" width="14.75" customWidth="1"/>
  </cols>
  <sheetData>
    <row r="1" ht="40.5" spans="1:20">
      <c r="A1" s="3" t="s">
        <v>1</v>
      </c>
      <c r="B1" s="3" t="s">
        <v>2</v>
      </c>
      <c r="C1" s="30" t="s">
        <v>3</v>
      </c>
      <c r="D1" s="26" t="s">
        <v>6</v>
      </c>
      <c r="E1" s="26" t="s">
        <v>689</v>
      </c>
      <c r="F1" s="26" t="s">
        <v>690</v>
      </c>
      <c r="G1" s="26" t="s">
        <v>691</v>
      </c>
      <c r="H1" s="26" t="s">
        <v>692</v>
      </c>
      <c r="I1" s="32" t="s">
        <v>693</v>
      </c>
      <c r="J1" s="33" t="s">
        <v>690</v>
      </c>
      <c r="K1" s="26">
        <v>0.6</v>
      </c>
      <c r="L1" s="26" t="s">
        <v>689</v>
      </c>
      <c r="M1" s="26" t="s">
        <v>691</v>
      </c>
      <c r="N1" s="26" t="s">
        <v>692</v>
      </c>
      <c r="O1" s="24"/>
      <c r="P1" s="34">
        <v>0.4</v>
      </c>
      <c r="Q1" s="30" t="s">
        <v>694</v>
      </c>
      <c r="R1" s="26" t="s">
        <v>695</v>
      </c>
      <c r="S1" s="26" t="s">
        <v>8</v>
      </c>
      <c r="T1" s="26" t="s">
        <v>9</v>
      </c>
    </row>
    <row r="2" spans="1:20">
      <c r="A2" s="16" t="s">
        <v>696</v>
      </c>
      <c r="B2" s="16" t="s">
        <v>697</v>
      </c>
      <c r="C2" s="16" t="s">
        <v>698</v>
      </c>
      <c r="D2" s="16" t="s">
        <v>699</v>
      </c>
      <c r="E2" s="16">
        <v>73</v>
      </c>
      <c r="F2" s="16">
        <v>75</v>
      </c>
      <c r="G2" s="16">
        <v>122</v>
      </c>
      <c r="H2" s="16">
        <v>99</v>
      </c>
      <c r="I2" s="17">
        <v>369</v>
      </c>
      <c r="J2" s="15">
        <v>75</v>
      </c>
      <c r="K2" s="16">
        <f t="shared" ref="K2:K54" si="0">J2*$K$1</f>
        <v>45</v>
      </c>
      <c r="L2" s="16">
        <v>73</v>
      </c>
      <c r="M2" s="16">
        <v>122</v>
      </c>
      <c r="N2" s="16">
        <v>99</v>
      </c>
      <c r="O2" s="16">
        <f t="shared" ref="O2:O54" si="1">L2+M2+N2</f>
        <v>294</v>
      </c>
      <c r="P2" s="16">
        <f t="shared" ref="P2:P54" si="2">O2*$P$1</f>
        <v>117.6</v>
      </c>
      <c r="Q2" s="16" t="s">
        <v>700</v>
      </c>
      <c r="R2" s="16">
        <f t="shared" ref="R2:R54" si="3">K2+P2</f>
        <v>162.6</v>
      </c>
      <c r="S2" s="16">
        <v>1</v>
      </c>
      <c r="T2" s="27" t="s">
        <v>283</v>
      </c>
    </row>
    <row r="3" spans="1:20">
      <c r="A3" s="16" t="s">
        <v>701</v>
      </c>
      <c r="B3" s="16" t="s">
        <v>702</v>
      </c>
      <c r="C3" s="16" t="s">
        <v>698</v>
      </c>
      <c r="D3" s="16"/>
      <c r="E3" s="16">
        <v>72</v>
      </c>
      <c r="F3" s="16">
        <v>71</v>
      </c>
      <c r="G3" s="16">
        <v>123</v>
      </c>
      <c r="H3" s="16">
        <v>96</v>
      </c>
      <c r="I3" s="17">
        <v>362</v>
      </c>
      <c r="J3" s="15">
        <v>71</v>
      </c>
      <c r="K3" s="16">
        <f t="shared" si="0"/>
        <v>42.6</v>
      </c>
      <c r="L3" s="16">
        <v>72</v>
      </c>
      <c r="M3" s="16">
        <v>123</v>
      </c>
      <c r="N3" s="16">
        <v>96</v>
      </c>
      <c r="O3" s="16">
        <f t="shared" si="1"/>
        <v>291</v>
      </c>
      <c r="P3" s="16">
        <f t="shared" si="2"/>
        <v>116.4</v>
      </c>
      <c r="Q3" s="16" t="s">
        <v>700</v>
      </c>
      <c r="R3" s="16">
        <f t="shared" si="3"/>
        <v>159</v>
      </c>
      <c r="S3" s="16">
        <v>2</v>
      </c>
      <c r="T3" s="27" t="s">
        <v>283</v>
      </c>
    </row>
    <row r="4" spans="1:20">
      <c r="A4" s="16" t="s">
        <v>703</v>
      </c>
      <c r="B4" s="16" t="s">
        <v>704</v>
      </c>
      <c r="C4" s="16" t="s">
        <v>698</v>
      </c>
      <c r="D4" s="16"/>
      <c r="E4" s="16">
        <v>79</v>
      </c>
      <c r="F4" s="16">
        <v>73</v>
      </c>
      <c r="G4" s="16">
        <v>130</v>
      </c>
      <c r="H4" s="16">
        <v>77</v>
      </c>
      <c r="I4" s="17">
        <v>359</v>
      </c>
      <c r="J4" s="15">
        <v>73</v>
      </c>
      <c r="K4" s="16">
        <f t="shared" si="0"/>
        <v>43.8</v>
      </c>
      <c r="L4" s="16">
        <v>79</v>
      </c>
      <c r="M4" s="16">
        <v>130</v>
      </c>
      <c r="N4" s="16">
        <v>77</v>
      </c>
      <c r="O4" s="16">
        <f t="shared" si="1"/>
        <v>286</v>
      </c>
      <c r="P4" s="16">
        <f t="shared" si="2"/>
        <v>114.4</v>
      </c>
      <c r="Q4" s="16" t="s">
        <v>700</v>
      </c>
      <c r="R4" s="16">
        <f t="shared" si="3"/>
        <v>158.2</v>
      </c>
      <c r="S4" s="16">
        <v>3</v>
      </c>
      <c r="T4" s="27" t="s">
        <v>283</v>
      </c>
    </row>
    <row r="5" spans="1:20">
      <c r="A5" s="16" t="s">
        <v>705</v>
      </c>
      <c r="B5" s="16" t="s">
        <v>706</v>
      </c>
      <c r="C5" s="16" t="s">
        <v>698</v>
      </c>
      <c r="D5" s="16" t="s">
        <v>699</v>
      </c>
      <c r="E5" s="16">
        <v>69</v>
      </c>
      <c r="F5" s="16">
        <v>55</v>
      </c>
      <c r="G5" s="16">
        <v>138</v>
      </c>
      <c r="H5" s="16">
        <v>98</v>
      </c>
      <c r="I5" s="17">
        <v>360</v>
      </c>
      <c r="J5" s="15">
        <v>55</v>
      </c>
      <c r="K5" s="16">
        <f t="shared" si="0"/>
        <v>33</v>
      </c>
      <c r="L5" s="16">
        <v>69</v>
      </c>
      <c r="M5" s="16">
        <v>138</v>
      </c>
      <c r="N5" s="16">
        <v>98</v>
      </c>
      <c r="O5" s="16">
        <f t="shared" si="1"/>
        <v>305</v>
      </c>
      <c r="P5" s="16">
        <f t="shared" si="2"/>
        <v>122</v>
      </c>
      <c r="Q5" s="16" t="s">
        <v>700</v>
      </c>
      <c r="R5" s="16">
        <f t="shared" si="3"/>
        <v>155</v>
      </c>
      <c r="S5" s="16">
        <v>4</v>
      </c>
      <c r="T5" s="27" t="s">
        <v>283</v>
      </c>
    </row>
    <row r="6" spans="1:20">
      <c r="A6" s="16" t="s">
        <v>707</v>
      </c>
      <c r="B6" s="16" t="s">
        <v>708</v>
      </c>
      <c r="C6" s="16" t="s">
        <v>698</v>
      </c>
      <c r="D6" s="16"/>
      <c r="E6" s="16">
        <v>70</v>
      </c>
      <c r="F6" s="16">
        <v>62</v>
      </c>
      <c r="G6" s="16">
        <v>127</v>
      </c>
      <c r="H6" s="16">
        <v>93</v>
      </c>
      <c r="I6" s="17">
        <v>352</v>
      </c>
      <c r="J6" s="15">
        <v>62</v>
      </c>
      <c r="K6" s="16">
        <f t="shared" si="0"/>
        <v>37.2</v>
      </c>
      <c r="L6" s="16">
        <v>70</v>
      </c>
      <c r="M6" s="16">
        <v>127</v>
      </c>
      <c r="N6" s="16">
        <v>93</v>
      </c>
      <c r="O6" s="16">
        <f t="shared" si="1"/>
        <v>290</v>
      </c>
      <c r="P6" s="16">
        <f t="shared" si="2"/>
        <v>116</v>
      </c>
      <c r="Q6" s="16" t="s">
        <v>700</v>
      </c>
      <c r="R6" s="16">
        <f t="shared" si="3"/>
        <v>153.2</v>
      </c>
      <c r="S6" s="16">
        <v>5</v>
      </c>
      <c r="T6" s="27" t="s">
        <v>283</v>
      </c>
    </row>
    <row r="7" spans="1:20">
      <c r="A7" s="16" t="s">
        <v>709</v>
      </c>
      <c r="B7" s="16" t="s">
        <v>710</v>
      </c>
      <c r="C7" s="16" t="s">
        <v>698</v>
      </c>
      <c r="D7" s="16"/>
      <c r="E7" s="16">
        <v>73</v>
      </c>
      <c r="F7" s="16">
        <v>64</v>
      </c>
      <c r="G7" s="16">
        <v>130</v>
      </c>
      <c r="H7" s="16">
        <v>81</v>
      </c>
      <c r="I7" s="17">
        <v>348</v>
      </c>
      <c r="J7" s="15">
        <v>64</v>
      </c>
      <c r="K7" s="16">
        <f t="shared" si="0"/>
        <v>38.4</v>
      </c>
      <c r="L7" s="16">
        <v>73</v>
      </c>
      <c r="M7" s="16">
        <v>130</v>
      </c>
      <c r="N7" s="16">
        <v>81</v>
      </c>
      <c r="O7" s="16">
        <f t="shared" si="1"/>
        <v>284</v>
      </c>
      <c r="P7" s="16">
        <f t="shared" si="2"/>
        <v>113.6</v>
      </c>
      <c r="Q7" s="16" t="s">
        <v>700</v>
      </c>
      <c r="R7" s="16">
        <f t="shared" si="3"/>
        <v>152</v>
      </c>
      <c r="S7" s="16">
        <v>6</v>
      </c>
      <c r="T7" s="27" t="s">
        <v>283</v>
      </c>
    </row>
    <row r="8" spans="1:20">
      <c r="A8" s="16" t="s">
        <v>711</v>
      </c>
      <c r="B8" s="16" t="s">
        <v>712</v>
      </c>
      <c r="C8" s="16" t="s">
        <v>698</v>
      </c>
      <c r="D8" s="16"/>
      <c r="E8" s="16">
        <v>65</v>
      </c>
      <c r="F8" s="16">
        <v>58</v>
      </c>
      <c r="G8" s="16">
        <v>126</v>
      </c>
      <c r="H8" s="16">
        <v>98</v>
      </c>
      <c r="I8" s="17">
        <v>347</v>
      </c>
      <c r="J8" s="15">
        <v>58</v>
      </c>
      <c r="K8" s="16">
        <f t="shared" si="0"/>
        <v>34.8</v>
      </c>
      <c r="L8" s="16">
        <v>65</v>
      </c>
      <c r="M8" s="16">
        <v>126</v>
      </c>
      <c r="N8" s="16">
        <v>98</v>
      </c>
      <c r="O8" s="16">
        <f t="shared" si="1"/>
        <v>289</v>
      </c>
      <c r="P8" s="16">
        <f t="shared" si="2"/>
        <v>115.6</v>
      </c>
      <c r="Q8" s="16" t="s">
        <v>700</v>
      </c>
      <c r="R8" s="16">
        <f t="shared" si="3"/>
        <v>150.4</v>
      </c>
      <c r="S8" s="16">
        <v>7</v>
      </c>
      <c r="T8" s="27" t="s">
        <v>283</v>
      </c>
    </row>
    <row r="9" spans="1:20">
      <c r="A9" s="16" t="s">
        <v>713</v>
      </c>
      <c r="B9" s="16" t="s">
        <v>714</v>
      </c>
      <c r="C9" s="16" t="s">
        <v>698</v>
      </c>
      <c r="D9" s="16"/>
      <c r="E9" s="16">
        <v>75</v>
      </c>
      <c r="F9" s="16">
        <v>59</v>
      </c>
      <c r="G9" s="16">
        <v>123</v>
      </c>
      <c r="H9" s="16">
        <v>85</v>
      </c>
      <c r="I9" s="17">
        <v>342</v>
      </c>
      <c r="J9" s="15">
        <v>59</v>
      </c>
      <c r="K9" s="16">
        <f t="shared" si="0"/>
        <v>35.4</v>
      </c>
      <c r="L9" s="16">
        <v>75</v>
      </c>
      <c r="M9" s="16">
        <v>123</v>
      </c>
      <c r="N9" s="16">
        <v>85</v>
      </c>
      <c r="O9" s="16">
        <f t="shared" si="1"/>
        <v>283</v>
      </c>
      <c r="P9" s="16">
        <f t="shared" si="2"/>
        <v>113.2</v>
      </c>
      <c r="Q9" s="16" t="s">
        <v>700</v>
      </c>
      <c r="R9" s="16">
        <f t="shared" si="3"/>
        <v>148.6</v>
      </c>
      <c r="S9" s="16">
        <v>8</v>
      </c>
      <c r="T9" s="27" t="s">
        <v>283</v>
      </c>
    </row>
    <row r="10" spans="1:20">
      <c r="A10" s="16" t="s">
        <v>715</v>
      </c>
      <c r="B10" s="16" t="s">
        <v>716</v>
      </c>
      <c r="C10" s="16" t="s">
        <v>698</v>
      </c>
      <c r="D10" s="16"/>
      <c r="E10" s="16">
        <v>70</v>
      </c>
      <c r="F10" s="16">
        <v>57</v>
      </c>
      <c r="G10" s="16">
        <v>112</v>
      </c>
      <c r="H10" s="16">
        <v>102</v>
      </c>
      <c r="I10" s="17">
        <v>341</v>
      </c>
      <c r="J10" s="15">
        <v>57</v>
      </c>
      <c r="K10" s="16">
        <f t="shared" si="0"/>
        <v>34.2</v>
      </c>
      <c r="L10" s="16">
        <v>70</v>
      </c>
      <c r="M10" s="16">
        <v>112</v>
      </c>
      <c r="N10" s="16">
        <v>102</v>
      </c>
      <c r="O10" s="16">
        <f t="shared" si="1"/>
        <v>284</v>
      </c>
      <c r="P10" s="16">
        <f t="shared" si="2"/>
        <v>113.6</v>
      </c>
      <c r="Q10" s="16" t="s">
        <v>700</v>
      </c>
      <c r="R10" s="16">
        <f t="shared" si="3"/>
        <v>147.8</v>
      </c>
      <c r="S10" s="16">
        <v>9</v>
      </c>
      <c r="T10" s="27" t="s">
        <v>283</v>
      </c>
    </row>
    <row r="11" spans="1:20">
      <c r="A11" s="16" t="s">
        <v>717</v>
      </c>
      <c r="B11" s="16" t="s">
        <v>718</v>
      </c>
      <c r="C11" s="16" t="s">
        <v>698</v>
      </c>
      <c r="D11" s="16"/>
      <c r="E11" s="16">
        <v>71</v>
      </c>
      <c r="F11" s="16">
        <v>60</v>
      </c>
      <c r="G11" s="16">
        <v>113</v>
      </c>
      <c r="H11" s="16">
        <v>95</v>
      </c>
      <c r="I11" s="17">
        <v>339</v>
      </c>
      <c r="J11" s="15">
        <v>60</v>
      </c>
      <c r="K11" s="16">
        <f t="shared" si="0"/>
        <v>36</v>
      </c>
      <c r="L11" s="16">
        <v>71</v>
      </c>
      <c r="M11" s="16">
        <v>113</v>
      </c>
      <c r="N11" s="16">
        <v>95</v>
      </c>
      <c r="O11" s="16">
        <f t="shared" si="1"/>
        <v>279</v>
      </c>
      <c r="P11" s="16">
        <f t="shared" si="2"/>
        <v>111.6</v>
      </c>
      <c r="Q11" s="16" t="s">
        <v>700</v>
      </c>
      <c r="R11" s="16">
        <f t="shared" si="3"/>
        <v>147.6</v>
      </c>
      <c r="S11" s="16">
        <v>10</v>
      </c>
      <c r="T11" s="27" t="s">
        <v>283</v>
      </c>
    </row>
    <row r="12" spans="1:20">
      <c r="A12" s="16" t="s">
        <v>719</v>
      </c>
      <c r="B12" s="16" t="s">
        <v>720</v>
      </c>
      <c r="C12" s="16" t="s">
        <v>698</v>
      </c>
      <c r="D12" s="16"/>
      <c r="E12" s="16">
        <v>70</v>
      </c>
      <c r="F12" s="16">
        <v>63</v>
      </c>
      <c r="G12" s="16">
        <v>115</v>
      </c>
      <c r="H12" s="16">
        <v>88</v>
      </c>
      <c r="I12" s="17">
        <v>336</v>
      </c>
      <c r="J12" s="15">
        <v>63</v>
      </c>
      <c r="K12" s="16">
        <f t="shared" si="0"/>
        <v>37.8</v>
      </c>
      <c r="L12" s="16">
        <v>70</v>
      </c>
      <c r="M12" s="16">
        <v>115</v>
      </c>
      <c r="N12" s="16">
        <v>88</v>
      </c>
      <c r="O12" s="16">
        <f t="shared" si="1"/>
        <v>273</v>
      </c>
      <c r="P12" s="16">
        <f t="shared" si="2"/>
        <v>109.2</v>
      </c>
      <c r="Q12" s="16" t="s">
        <v>700</v>
      </c>
      <c r="R12" s="16">
        <f t="shared" si="3"/>
        <v>147</v>
      </c>
      <c r="S12" s="16">
        <v>11</v>
      </c>
      <c r="T12" s="27" t="s">
        <v>283</v>
      </c>
    </row>
    <row r="13" spans="1:20">
      <c r="A13" s="16" t="s">
        <v>721</v>
      </c>
      <c r="B13" s="16" t="s">
        <v>722</v>
      </c>
      <c r="C13" s="16" t="s">
        <v>698</v>
      </c>
      <c r="D13" s="16"/>
      <c r="E13" s="16">
        <v>70</v>
      </c>
      <c r="F13" s="16">
        <v>78</v>
      </c>
      <c r="G13" s="16">
        <v>114</v>
      </c>
      <c r="H13" s="16">
        <v>65</v>
      </c>
      <c r="I13" s="17">
        <v>327</v>
      </c>
      <c r="J13" s="15">
        <v>78</v>
      </c>
      <c r="K13" s="16">
        <f t="shared" si="0"/>
        <v>46.8</v>
      </c>
      <c r="L13" s="16">
        <v>70</v>
      </c>
      <c r="M13" s="16">
        <v>114</v>
      </c>
      <c r="N13" s="16">
        <v>65</v>
      </c>
      <c r="O13" s="16">
        <f t="shared" si="1"/>
        <v>249</v>
      </c>
      <c r="P13" s="16">
        <f t="shared" si="2"/>
        <v>99.6</v>
      </c>
      <c r="Q13" s="16" t="s">
        <v>700</v>
      </c>
      <c r="R13" s="16">
        <f t="shared" si="3"/>
        <v>146.4</v>
      </c>
      <c r="S13" s="16">
        <v>12</v>
      </c>
      <c r="T13" s="27" t="s">
        <v>283</v>
      </c>
    </row>
    <row r="14" spans="1:20">
      <c r="A14" s="16" t="s">
        <v>723</v>
      </c>
      <c r="B14" s="16" t="s">
        <v>724</v>
      </c>
      <c r="C14" s="16" t="s">
        <v>698</v>
      </c>
      <c r="D14" s="16"/>
      <c r="E14" s="16">
        <v>68</v>
      </c>
      <c r="F14" s="16">
        <v>62</v>
      </c>
      <c r="G14" s="16">
        <v>121</v>
      </c>
      <c r="H14" s="16">
        <v>84</v>
      </c>
      <c r="I14" s="17">
        <v>335</v>
      </c>
      <c r="J14" s="15">
        <v>62</v>
      </c>
      <c r="K14" s="16">
        <f t="shared" si="0"/>
        <v>37.2</v>
      </c>
      <c r="L14" s="16">
        <v>68</v>
      </c>
      <c r="M14" s="16">
        <v>121</v>
      </c>
      <c r="N14" s="16">
        <v>84</v>
      </c>
      <c r="O14" s="16">
        <f t="shared" si="1"/>
        <v>273</v>
      </c>
      <c r="P14" s="16">
        <f t="shared" si="2"/>
        <v>109.2</v>
      </c>
      <c r="Q14" s="16" t="s">
        <v>700</v>
      </c>
      <c r="R14" s="16">
        <f t="shared" si="3"/>
        <v>146.4</v>
      </c>
      <c r="S14" s="16">
        <v>13</v>
      </c>
      <c r="T14" s="27" t="s">
        <v>283</v>
      </c>
    </row>
    <row r="15" spans="1:20">
      <c r="A15" s="16" t="s">
        <v>725</v>
      </c>
      <c r="B15" s="16" t="s">
        <v>726</v>
      </c>
      <c r="C15" s="16" t="s">
        <v>698</v>
      </c>
      <c r="D15" s="16"/>
      <c r="E15" s="16">
        <v>67</v>
      </c>
      <c r="F15" s="16">
        <v>72</v>
      </c>
      <c r="G15" s="16">
        <v>129</v>
      </c>
      <c r="H15" s="16">
        <v>56</v>
      </c>
      <c r="I15" s="17">
        <v>324</v>
      </c>
      <c r="J15" s="15">
        <v>72</v>
      </c>
      <c r="K15" s="16">
        <f t="shared" si="0"/>
        <v>43.2</v>
      </c>
      <c r="L15" s="16">
        <v>67</v>
      </c>
      <c r="M15" s="16">
        <v>129</v>
      </c>
      <c r="N15" s="16">
        <v>56</v>
      </c>
      <c r="O15" s="16">
        <f t="shared" si="1"/>
        <v>252</v>
      </c>
      <c r="P15" s="16">
        <f t="shared" si="2"/>
        <v>100.8</v>
      </c>
      <c r="Q15" s="16" t="s">
        <v>700</v>
      </c>
      <c r="R15" s="16">
        <f t="shared" si="3"/>
        <v>144</v>
      </c>
      <c r="S15" s="16">
        <v>14</v>
      </c>
      <c r="T15" s="27" t="s">
        <v>283</v>
      </c>
    </row>
    <row r="16" spans="1:20">
      <c r="A16" s="16" t="s">
        <v>727</v>
      </c>
      <c r="B16" s="16" t="s">
        <v>728</v>
      </c>
      <c r="C16" s="16" t="s">
        <v>698</v>
      </c>
      <c r="D16" s="16"/>
      <c r="E16" s="16">
        <v>71</v>
      </c>
      <c r="F16" s="16">
        <v>56</v>
      </c>
      <c r="G16" s="16">
        <v>115</v>
      </c>
      <c r="H16" s="16">
        <v>88</v>
      </c>
      <c r="I16" s="17">
        <v>330</v>
      </c>
      <c r="J16" s="15">
        <v>56</v>
      </c>
      <c r="K16" s="16">
        <f t="shared" si="0"/>
        <v>33.6</v>
      </c>
      <c r="L16" s="16">
        <v>71</v>
      </c>
      <c r="M16" s="16">
        <v>115</v>
      </c>
      <c r="N16" s="16">
        <v>88</v>
      </c>
      <c r="O16" s="16">
        <f t="shared" si="1"/>
        <v>274</v>
      </c>
      <c r="P16" s="16">
        <f t="shared" si="2"/>
        <v>109.6</v>
      </c>
      <c r="Q16" s="16" t="s">
        <v>700</v>
      </c>
      <c r="R16" s="16">
        <f t="shared" si="3"/>
        <v>143.2</v>
      </c>
      <c r="S16" s="16">
        <v>15</v>
      </c>
      <c r="T16" s="27" t="s">
        <v>283</v>
      </c>
    </row>
    <row r="17" spans="1:20">
      <c r="A17" s="16" t="s">
        <v>729</v>
      </c>
      <c r="B17" s="16" t="s">
        <v>730</v>
      </c>
      <c r="C17" s="16" t="s">
        <v>698</v>
      </c>
      <c r="D17" s="16"/>
      <c r="E17" s="16">
        <v>75</v>
      </c>
      <c r="F17" s="16">
        <v>55</v>
      </c>
      <c r="G17" s="16">
        <v>115</v>
      </c>
      <c r="H17" s="16">
        <v>84</v>
      </c>
      <c r="I17" s="17">
        <v>329</v>
      </c>
      <c r="J17" s="15">
        <v>55</v>
      </c>
      <c r="K17" s="16">
        <f t="shared" si="0"/>
        <v>33</v>
      </c>
      <c r="L17" s="16">
        <v>75</v>
      </c>
      <c r="M17" s="16">
        <v>115</v>
      </c>
      <c r="N17" s="16">
        <v>84</v>
      </c>
      <c r="O17" s="16">
        <f t="shared" si="1"/>
        <v>274</v>
      </c>
      <c r="P17" s="16">
        <f t="shared" si="2"/>
        <v>109.6</v>
      </c>
      <c r="Q17" s="16" t="s">
        <v>700</v>
      </c>
      <c r="R17" s="16">
        <f t="shared" si="3"/>
        <v>142.6</v>
      </c>
      <c r="S17" s="16">
        <v>16</v>
      </c>
      <c r="T17" s="27" t="s">
        <v>283</v>
      </c>
    </row>
    <row r="18" spans="1:20">
      <c r="A18" s="16" t="s">
        <v>731</v>
      </c>
      <c r="B18" s="16" t="s">
        <v>732</v>
      </c>
      <c r="C18" s="16" t="s">
        <v>698</v>
      </c>
      <c r="D18" s="16"/>
      <c r="E18" s="16">
        <v>73</v>
      </c>
      <c r="F18" s="16">
        <v>65</v>
      </c>
      <c r="G18" s="16">
        <v>122</v>
      </c>
      <c r="H18" s="16">
        <v>62</v>
      </c>
      <c r="I18" s="17">
        <v>322</v>
      </c>
      <c r="J18" s="15">
        <v>65</v>
      </c>
      <c r="K18" s="16">
        <f t="shared" si="0"/>
        <v>39</v>
      </c>
      <c r="L18" s="16">
        <v>73</v>
      </c>
      <c r="M18" s="16">
        <v>122</v>
      </c>
      <c r="N18" s="16">
        <v>62</v>
      </c>
      <c r="O18" s="16">
        <f t="shared" si="1"/>
        <v>257</v>
      </c>
      <c r="P18" s="16">
        <f t="shared" si="2"/>
        <v>102.8</v>
      </c>
      <c r="Q18" s="16" t="s">
        <v>700</v>
      </c>
      <c r="R18" s="16">
        <f t="shared" si="3"/>
        <v>141.8</v>
      </c>
      <c r="S18" s="16">
        <v>17</v>
      </c>
      <c r="T18" s="27" t="s">
        <v>283</v>
      </c>
    </row>
    <row r="19" spans="1:20">
      <c r="A19" s="16" t="s">
        <v>733</v>
      </c>
      <c r="B19" s="16" t="s">
        <v>734</v>
      </c>
      <c r="C19" s="16" t="s">
        <v>698</v>
      </c>
      <c r="D19" s="16"/>
      <c r="E19" s="16">
        <v>65</v>
      </c>
      <c r="F19" s="16">
        <v>54</v>
      </c>
      <c r="G19" s="16">
        <v>129</v>
      </c>
      <c r="H19" s="16">
        <v>78</v>
      </c>
      <c r="I19" s="17">
        <v>326</v>
      </c>
      <c r="J19" s="15">
        <v>54</v>
      </c>
      <c r="K19" s="16">
        <f t="shared" si="0"/>
        <v>32.4</v>
      </c>
      <c r="L19" s="16">
        <v>65</v>
      </c>
      <c r="M19" s="16">
        <v>129</v>
      </c>
      <c r="N19" s="16">
        <v>78</v>
      </c>
      <c r="O19" s="16">
        <f t="shared" si="1"/>
        <v>272</v>
      </c>
      <c r="P19" s="16">
        <f t="shared" si="2"/>
        <v>108.8</v>
      </c>
      <c r="Q19" s="16" t="s">
        <v>700</v>
      </c>
      <c r="R19" s="16">
        <f t="shared" si="3"/>
        <v>141.2</v>
      </c>
      <c r="S19" s="16">
        <v>18</v>
      </c>
      <c r="T19" s="27" t="s">
        <v>283</v>
      </c>
    </row>
    <row r="20" spans="1:20">
      <c r="A20" s="16" t="s">
        <v>735</v>
      </c>
      <c r="B20" s="16" t="s">
        <v>736</v>
      </c>
      <c r="C20" s="16" t="s">
        <v>698</v>
      </c>
      <c r="D20" s="16"/>
      <c r="E20" s="16">
        <v>59</v>
      </c>
      <c r="F20" s="16">
        <v>40</v>
      </c>
      <c r="G20" s="16">
        <v>135</v>
      </c>
      <c r="H20" s="16">
        <v>98</v>
      </c>
      <c r="I20" s="17">
        <v>332</v>
      </c>
      <c r="J20" s="15">
        <v>40</v>
      </c>
      <c r="K20" s="16">
        <f t="shared" si="0"/>
        <v>24</v>
      </c>
      <c r="L20" s="16">
        <v>59</v>
      </c>
      <c r="M20" s="16">
        <v>135</v>
      </c>
      <c r="N20" s="16">
        <v>98</v>
      </c>
      <c r="O20" s="16">
        <f t="shared" si="1"/>
        <v>292</v>
      </c>
      <c r="P20" s="16">
        <f t="shared" si="2"/>
        <v>116.8</v>
      </c>
      <c r="Q20" s="16" t="s">
        <v>700</v>
      </c>
      <c r="R20" s="16">
        <f t="shared" si="3"/>
        <v>140.8</v>
      </c>
      <c r="S20" s="16">
        <v>19</v>
      </c>
      <c r="T20" s="27" t="s">
        <v>283</v>
      </c>
    </row>
    <row r="21" spans="1:20">
      <c r="A21" s="16" t="s">
        <v>737</v>
      </c>
      <c r="B21" s="16" t="s">
        <v>738</v>
      </c>
      <c r="C21" s="16" t="s">
        <v>698</v>
      </c>
      <c r="D21" s="16"/>
      <c r="E21" s="16">
        <v>63</v>
      </c>
      <c r="F21" s="16">
        <v>66</v>
      </c>
      <c r="G21" s="16">
        <v>113</v>
      </c>
      <c r="H21" s="16">
        <v>77</v>
      </c>
      <c r="I21" s="17">
        <v>319</v>
      </c>
      <c r="J21" s="15">
        <v>66</v>
      </c>
      <c r="K21" s="16">
        <f t="shared" si="0"/>
        <v>39.6</v>
      </c>
      <c r="L21" s="16">
        <v>63</v>
      </c>
      <c r="M21" s="16">
        <v>113</v>
      </c>
      <c r="N21" s="16">
        <v>77</v>
      </c>
      <c r="O21" s="16">
        <f t="shared" si="1"/>
        <v>253</v>
      </c>
      <c r="P21" s="16">
        <f t="shared" si="2"/>
        <v>101.2</v>
      </c>
      <c r="Q21" s="16" t="s">
        <v>700</v>
      </c>
      <c r="R21" s="16">
        <f t="shared" si="3"/>
        <v>140.8</v>
      </c>
      <c r="S21" s="16">
        <v>20</v>
      </c>
      <c r="T21" s="27" t="s">
        <v>283</v>
      </c>
    </row>
    <row r="22" spans="1:20">
      <c r="A22" s="20" t="s">
        <v>739</v>
      </c>
      <c r="B22" s="20" t="s">
        <v>740</v>
      </c>
      <c r="C22" s="20" t="s">
        <v>698</v>
      </c>
      <c r="D22" s="20"/>
      <c r="E22" s="20">
        <v>66</v>
      </c>
      <c r="F22" s="20">
        <v>66</v>
      </c>
      <c r="G22" s="20">
        <v>120</v>
      </c>
      <c r="H22" s="20">
        <v>66</v>
      </c>
      <c r="I22" s="21">
        <v>318</v>
      </c>
      <c r="J22" s="19">
        <v>66</v>
      </c>
      <c r="K22" s="20">
        <f t="shared" si="0"/>
        <v>39.6</v>
      </c>
      <c r="L22" s="20">
        <v>66</v>
      </c>
      <c r="M22" s="20">
        <v>120</v>
      </c>
      <c r="N22" s="20">
        <v>66</v>
      </c>
      <c r="O22" s="20">
        <f t="shared" si="1"/>
        <v>252</v>
      </c>
      <c r="P22" s="20">
        <f t="shared" si="2"/>
        <v>100.8</v>
      </c>
      <c r="Q22" s="20" t="s">
        <v>700</v>
      </c>
      <c r="R22" s="20">
        <f t="shared" si="3"/>
        <v>140.4</v>
      </c>
      <c r="S22" s="20">
        <v>21</v>
      </c>
      <c r="T22" s="28" t="s">
        <v>299</v>
      </c>
    </row>
    <row r="23" spans="1:20">
      <c r="A23" s="24" t="s">
        <v>741</v>
      </c>
      <c r="B23" s="24" t="s">
        <v>742</v>
      </c>
      <c r="C23" s="24" t="s">
        <v>698</v>
      </c>
      <c r="D23" s="24"/>
      <c r="E23" s="24">
        <v>73</v>
      </c>
      <c r="F23" s="24">
        <v>43</v>
      </c>
      <c r="G23" s="24">
        <v>116</v>
      </c>
      <c r="H23" s="24">
        <v>97</v>
      </c>
      <c r="I23" s="25">
        <v>329</v>
      </c>
      <c r="J23" s="23">
        <v>43</v>
      </c>
      <c r="K23" s="24">
        <f t="shared" si="0"/>
        <v>25.8</v>
      </c>
      <c r="L23" s="24">
        <v>73</v>
      </c>
      <c r="M23" s="24">
        <v>116</v>
      </c>
      <c r="N23" s="24">
        <v>97</v>
      </c>
      <c r="O23" s="24">
        <f t="shared" si="1"/>
        <v>286</v>
      </c>
      <c r="P23" s="24">
        <f t="shared" si="2"/>
        <v>114.4</v>
      </c>
      <c r="Q23" s="24" t="s">
        <v>700</v>
      </c>
      <c r="R23" s="24">
        <f t="shared" si="3"/>
        <v>140.2</v>
      </c>
      <c r="S23" s="24">
        <v>22</v>
      </c>
      <c r="T23" s="29" t="s">
        <v>301</v>
      </c>
    </row>
    <row r="24" spans="1:20">
      <c r="A24" s="24" t="s">
        <v>743</v>
      </c>
      <c r="B24" s="24" t="s">
        <v>744</v>
      </c>
      <c r="C24" s="24" t="s">
        <v>698</v>
      </c>
      <c r="D24" s="24"/>
      <c r="E24" s="24">
        <v>74</v>
      </c>
      <c r="F24" s="24">
        <v>47</v>
      </c>
      <c r="G24" s="24">
        <v>119</v>
      </c>
      <c r="H24" s="24">
        <v>85</v>
      </c>
      <c r="I24" s="25">
        <v>325</v>
      </c>
      <c r="J24" s="23">
        <v>47</v>
      </c>
      <c r="K24" s="24">
        <f t="shared" si="0"/>
        <v>28.2</v>
      </c>
      <c r="L24" s="24">
        <v>74</v>
      </c>
      <c r="M24" s="24">
        <v>119</v>
      </c>
      <c r="N24" s="24">
        <v>85</v>
      </c>
      <c r="O24" s="24">
        <f t="shared" si="1"/>
        <v>278</v>
      </c>
      <c r="P24" s="24">
        <f t="shared" si="2"/>
        <v>111.2</v>
      </c>
      <c r="Q24" s="24" t="s">
        <v>700</v>
      </c>
      <c r="R24" s="24">
        <f t="shared" si="3"/>
        <v>139.4</v>
      </c>
      <c r="S24" s="24">
        <v>23</v>
      </c>
      <c r="T24" s="29" t="s">
        <v>301</v>
      </c>
    </row>
    <row r="25" spans="1:20">
      <c r="A25" s="24" t="s">
        <v>745</v>
      </c>
      <c r="B25" s="24" t="s">
        <v>746</v>
      </c>
      <c r="C25" s="24" t="s">
        <v>698</v>
      </c>
      <c r="D25" s="24"/>
      <c r="E25" s="24">
        <v>59</v>
      </c>
      <c r="F25" s="24">
        <v>54</v>
      </c>
      <c r="G25" s="24">
        <v>129</v>
      </c>
      <c r="H25" s="24">
        <v>79</v>
      </c>
      <c r="I25" s="25">
        <v>321</v>
      </c>
      <c r="J25" s="23">
        <v>54</v>
      </c>
      <c r="K25" s="24">
        <f t="shared" si="0"/>
        <v>32.4</v>
      </c>
      <c r="L25" s="24">
        <v>59</v>
      </c>
      <c r="M25" s="24">
        <v>129</v>
      </c>
      <c r="N25" s="24">
        <v>79</v>
      </c>
      <c r="O25" s="24">
        <f t="shared" si="1"/>
        <v>267</v>
      </c>
      <c r="P25" s="24">
        <f t="shared" si="2"/>
        <v>106.8</v>
      </c>
      <c r="Q25" s="24" t="s">
        <v>700</v>
      </c>
      <c r="R25" s="24">
        <f t="shared" si="3"/>
        <v>139.2</v>
      </c>
      <c r="S25" s="24">
        <v>24</v>
      </c>
      <c r="T25" s="29" t="s">
        <v>301</v>
      </c>
    </row>
    <row r="26" spans="1:20">
      <c r="A26" s="24" t="s">
        <v>747</v>
      </c>
      <c r="B26" s="24" t="s">
        <v>748</v>
      </c>
      <c r="C26" s="24" t="s">
        <v>698</v>
      </c>
      <c r="D26" s="24"/>
      <c r="E26" s="24">
        <v>63</v>
      </c>
      <c r="F26" s="24">
        <v>51</v>
      </c>
      <c r="G26" s="24">
        <v>121</v>
      </c>
      <c r="H26" s="24">
        <v>86</v>
      </c>
      <c r="I26" s="25">
        <v>321</v>
      </c>
      <c r="J26" s="23">
        <v>51</v>
      </c>
      <c r="K26" s="24">
        <f t="shared" si="0"/>
        <v>30.6</v>
      </c>
      <c r="L26" s="24">
        <v>63</v>
      </c>
      <c r="M26" s="24">
        <v>121</v>
      </c>
      <c r="N26" s="24">
        <v>86</v>
      </c>
      <c r="O26" s="24">
        <f t="shared" si="1"/>
        <v>270</v>
      </c>
      <c r="P26" s="24">
        <f t="shared" si="2"/>
        <v>108</v>
      </c>
      <c r="Q26" s="24" t="s">
        <v>700</v>
      </c>
      <c r="R26" s="24">
        <f t="shared" si="3"/>
        <v>138.6</v>
      </c>
      <c r="S26" s="24">
        <v>25</v>
      </c>
      <c r="T26" s="29" t="s">
        <v>301</v>
      </c>
    </row>
    <row r="27" spans="1:20">
      <c r="A27" s="24" t="s">
        <v>749</v>
      </c>
      <c r="B27" s="24" t="s">
        <v>750</v>
      </c>
      <c r="C27" s="24" t="s">
        <v>698</v>
      </c>
      <c r="D27" s="24"/>
      <c r="E27" s="24">
        <v>68</v>
      </c>
      <c r="F27" s="24">
        <v>42</v>
      </c>
      <c r="G27" s="24">
        <v>114</v>
      </c>
      <c r="H27" s="24">
        <v>101</v>
      </c>
      <c r="I27" s="25">
        <v>325</v>
      </c>
      <c r="J27" s="23">
        <v>42</v>
      </c>
      <c r="K27" s="24">
        <f t="shared" si="0"/>
        <v>25.2</v>
      </c>
      <c r="L27" s="24">
        <v>68</v>
      </c>
      <c r="M27" s="24">
        <v>114</v>
      </c>
      <c r="N27" s="24">
        <v>101</v>
      </c>
      <c r="O27" s="24">
        <f t="shared" si="1"/>
        <v>283</v>
      </c>
      <c r="P27" s="24">
        <f t="shared" si="2"/>
        <v>113.2</v>
      </c>
      <c r="Q27" s="24" t="s">
        <v>700</v>
      </c>
      <c r="R27" s="24">
        <f t="shared" si="3"/>
        <v>138.4</v>
      </c>
      <c r="S27" s="24">
        <v>26</v>
      </c>
      <c r="T27" s="29" t="s">
        <v>301</v>
      </c>
    </row>
    <row r="28" spans="1:20">
      <c r="A28" s="24" t="s">
        <v>751</v>
      </c>
      <c r="B28" s="24" t="s">
        <v>752</v>
      </c>
      <c r="C28" s="24" t="s">
        <v>698</v>
      </c>
      <c r="D28" s="24"/>
      <c r="E28" s="24">
        <v>66</v>
      </c>
      <c r="F28" s="24">
        <v>55</v>
      </c>
      <c r="G28" s="24">
        <v>125</v>
      </c>
      <c r="H28" s="24">
        <v>71</v>
      </c>
      <c r="I28" s="25">
        <v>317</v>
      </c>
      <c r="J28" s="23">
        <v>55</v>
      </c>
      <c r="K28" s="24">
        <f t="shared" si="0"/>
        <v>33</v>
      </c>
      <c r="L28" s="24">
        <v>66</v>
      </c>
      <c r="M28" s="24">
        <v>125</v>
      </c>
      <c r="N28" s="24">
        <v>71</v>
      </c>
      <c r="O28" s="24">
        <f t="shared" si="1"/>
        <v>262</v>
      </c>
      <c r="P28" s="24">
        <f t="shared" si="2"/>
        <v>104.8</v>
      </c>
      <c r="Q28" s="24" t="s">
        <v>700</v>
      </c>
      <c r="R28" s="24">
        <f t="shared" si="3"/>
        <v>137.8</v>
      </c>
      <c r="S28" s="24">
        <v>27</v>
      </c>
      <c r="T28" s="29" t="s">
        <v>301</v>
      </c>
    </row>
    <row r="29" spans="1:20">
      <c r="A29" s="24" t="s">
        <v>753</v>
      </c>
      <c r="B29" s="24" t="s">
        <v>754</v>
      </c>
      <c r="C29" s="24" t="s">
        <v>698</v>
      </c>
      <c r="D29" s="24"/>
      <c r="E29" s="24">
        <v>72</v>
      </c>
      <c r="F29" s="24">
        <v>43</v>
      </c>
      <c r="G29" s="24">
        <v>119</v>
      </c>
      <c r="H29" s="24">
        <v>89</v>
      </c>
      <c r="I29" s="25">
        <v>323</v>
      </c>
      <c r="J29" s="23">
        <v>43</v>
      </c>
      <c r="K29" s="24">
        <f t="shared" si="0"/>
        <v>25.8</v>
      </c>
      <c r="L29" s="24">
        <v>72</v>
      </c>
      <c r="M29" s="24">
        <v>119</v>
      </c>
      <c r="N29" s="24">
        <v>89</v>
      </c>
      <c r="O29" s="24">
        <f t="shared" si="1"/>
        <v>280</v>
      </c>
      <c r="P29" s="24">
        <f t="shared" si="2"/>
        <v>112</v>
      </c>
      <c r="Q29" s="24" t="s">
        <v>700</v>
      </c>
      <c r="R29" s="24">
        <f t="shared" si="3"/>
        <v>137.8</v>
      </c>
      <c r="S29" s="24">
        <v>28</v>
      </c>
      <c r="T29" s="29" t="s">
        <v>301</v>
      </c>
    </row>
    <row r="30" spans="1:20">
      <c r="A30" s="24" t="s">
        <v>755</v>
      </c>
      <c r="B30" s="24" t="s">
        <v>756</v>
      </c>
      <c r="C30" s="24" t="s">
        <v>698</v>
      </c>
      <c r="D30" s="24"/>
      <c r="E30" s="24">
        <v>68</v>
      </c>
      <c r="F30" s="24">
        <v>58</v>
      </c>
      <c r="G30" s="24">
        <v>116</v>
      </c>
      <c r="H30" s="24">
        <v>72</v>
      </c>
      <c r="I30" s="25">
        <v>314</v>
      </c>
      <c r="J30" s="23">
        <v>58</v>
      </c>
      <c r="K30" s="24">
        <f t="shared" si="0"/>
        <v>34.8</v>
      </c>
      <c r="L30" s="24">
        <v>68</v>
      </c>
      <c r="M30" s="24">
        <v>116</v>
      </c>
      <c r="N30" s="24">
        <v>72</v>
      </c>
      <c r="O30" s="24">
        <f t="shared" si="1"/>
        <v>256</v>
      </c>
      <c r="P30" s="24">
        <f t="shared" si="2"/>
        <v>102.4</v>
      </c>
      <c r="Q30" s="24" t="s">
        <v>700</v>
      </c>
      <c r="R30" s="24">
        <f t="shared" si="3"/>
        <v>137.2</v>
      </c>
      <c r="S30" s="24">
        <v>29</v>
      </c>
      <c r="T30" s="29" t="s">
        <v>301</v>
      </c>
    </row>
    <row r="31" spans="1:20">
      <c r="A31" s="24" t="s">
        <v>757</v>
      </c>
      <c r="B31" s="24" t="s">
        <v>758</v>
      </c>
      <c r="C31" s="24" t="s">
        <v>698</v>
      </c>
      <c r="D31" s="24"/>
      <c r="E31" s="24">
        <v>66</v>
      </c>
      <c r="F31" s="24">
        <v>48</v>
      </c>
      <c r="G31" s="24">
        <v>121</v>
      </c>
      <c r="H31" s="24">
        <v>83</v>
      </c>
      <c r="I31" s="25">
        <v>318</v>
      </c>
      <c r="J31" s="23">
        <v>48</v>
      </c>
      <c r="K31" s="24">
        <f t="shared" si="0"/>
        <v>28.8</v>
      </c>
      <c r="L31" s="24">
        <v>66</v>
      </c>
      <c r="M31" s="24">
        <v>121</v>
      </c>
      <c r="N31" s="24">
        <v>83</v>
      </c>
      <c r="O31" s="24">
        <f t="shared" si="1"/>
        <v>270</v>
      </c>
      <c r="P31" s="24">
        <f t="shared" si="2"/>
        <v>108</v>
      </c>
      <c r="Q31" s="24" t="s">
        <v>700</v>
      </c>
      <c r="R31" s="24">
        <f t="shared" si="3"/>
        <v>136.8</v>
      </c>
      <c r="S31" s="24">
        <v>30</v>
      </c>
      <c r="T31" s="29" t="s">
        <v>301</v>
      </c>
    </row>
    <row r="32" spans="1:20">
      <c r="A32" s="24" t="s">
        <v>759</v>
      </c>
      <c r="B32" s="24" t="s">
        <v>760</v>
      </c>
      <c r="C32" s="24" t="s">
        <v>698</v>
      </c>
      <c r="D32" s="24"/>
      <c r="E32" s="24">
        <v>67</v>
      </c>
      <c r="F32" s="24">
        <v>52</v>
      </c>
      <c r="G32" s="24">
        <v>109</v>
      </c>
      <c r="H32" s="24">
        <v>87</v>
      </c>
      <c r="I32" s="25">
        <v>315</v>
      </c>
      <c r="J32" s="23">
        <v>52</v>
      </c>
      <c r="K32" s="24">
        <f t="shared" si="0"/>
        <v>31.2</v>
      </c>
      <c r="L32" s="24">
        <v>67</v>
      </c>
      <c r="M32" s="24">
        <v>109</v>
      </c>
      <c r="N32" s="24">
        <v>87</v>
      </c>
      <c r="O32" s="24">
        <f t="shared" si="1"/>
        <v>263</v>
      </c>
      <c r="P32" s="24">
        <f t="shared" si="2"/>
        <v>105.2</v>
      </c>
      <c r="Q32" s="24" t="s">
        <v>700</v>
      </c>
      <c r="R32" s="24">
        <f t="shared" si="3"/>
        <v>136.4</v>
      </c>
      <c r="S32" s="24">
        <v>31</v>
      </c>
      <c r="T32" s="29" t="s">
        <v>301</v>
      </c>
    </row>
    <row r="33" spans="1:20">
      <c r="A33" s="24" t="s">
        <v>761</v>
      </c>
      <c r="B33" s="24" t="s">
        <v>762</v>
      </c>
      <c r="C33" s="24" t="s">
        <v>698</v>
      </c>
      <c r="D33" s="24"/>
      <c r="E33" s="24">
        <v>62</v>
      </c>
      <c r="F33" s="24">
        <v>53</v>
      </c>
      <c r="G33" s="24">
        <v>131</v>
      </c>
      <c r="H33" s="24">
        <v>68</v>
      </c>
      <c r="I33" s="25">
        <v>314</v>
      </c>
      <c r="J33" s="23">
        <v>53</v>
      </c>
      <c r="K33" s="24">
        <f t="shared" si="0"/>
        <v>31.8</v>
      </c>
      <c r="L33" s="24">
        <v>62</v>
      </c>
      <c r="M33" s="24">
        <v>131</v>
      </c>
      <c r="N33" s="24">
        <v>68</v>
      </c>
      <c r="O33" s="24">
        <f t="shared" si="1"/>
        <v>261</v>
      </c>
      <c r="P33" s="24">
        <f t="shared" si="2"/>
        <v>104.4</v>
      </c>
      <c r="Q33" s="24" t="s">
        <v>700</v>
      </c>
      <c r="R33" s="24">
        <f t="shared" si="3"/>
        <v>136.2</v>
      </c>
      <c r="S33" s="24">
        <v>32</v>
      </c>
      <c r="T33" s="29" t="s">
        <v>301</v>
      </c>
    </row>
    <row r="34" spans="1:20">
      <c r="A34" s="24" t="s">
        <v>763</v>
      </c>
      <c r="B34" s="24" t="s">
        <v>764</v>
      </c>
      <c r="C34" s="24" t="s">
        <v>698</v>
      </c>
      <c r="D34" s="24"/>
      <c r="E34" s="24">
        <v>69</v>
      </c>
      <c r="F34" s="24">
        <v>52</v>
      </c>
      <c r="G34" s="24">
        <v>141</v>
      </c>
      <c r="H34" s="24">
        <v>52</v>
      </c>
      <c r="I34" s="25">
        <v>314</v>
      </c>
      <c r="J34" s="23">
        <v>52</v>
      </c>
      <c r="K34" s="24">
        <f t="shared" si="0"/>
        <v>31.2</v>
      </c>
      <c r="L34" s="24">
        <v>69</v>
      </c>
      <c r="M34" s="24">
        <v>141</v>
      </c>
      <c r="N34" s="24">
        <v>52</v>
      </c>
      <c r="O34" s="24">
        <f t="shared" si="1"/>
        <v>262</v>
      </c>
      <c r="P34" s="24">
        <f t="shared" si="2"/>
        <v>104.8</v>
      </c>
      <c r="Q34" s="24" t="s">
        <v>700</v>
      </c>
      <c r="R34" s="24">
        <f t="shared" si="3"/>
        <v>136</v>
      </c>
      <c r="S34" s="24">
        <v>33</v>
      </c>
      <c r="T34" s="29" t="s">
        <v>301</v>
      </c>
    </row>
    <row r="35" spans="1:20">
      <c r="A35" s="24" t="s">
        <v>765</v>
      </c>
      <c r="B35" s="24" t="s">
        <v>766</v>
      </c>
      <c r="C35" s="24" t="s">
        <v>698</v>
      </c>
      <c r="D35" s="24"/>
      <c r="E35" s="24">
        <v>64</v>
      </c>
      <c r="F35" s="24">
        <v>59</v>
      </c>
      <c r="G35" s="24">
        <v>111</v>
      </c>
      <c r="H35" s="24">
        <v>74</v>
      </c>
      <c r="I35" s="25">
        <v>308</v>
      </c>
      <c r="J35" s="23">
        <v>59</v>
      </c>
      <c r="K35" s="24">
        <f t="shared" si="0"/>
        <v>35.4</v>
      </c>
      <c r="L35" s="24">
        <v>64</v>
      </c>
      <c r="M35" s="24">
        <v>111</v>
      </c>
      <c r="N35" s="24">
        <v>74</v>
      </c>
      <c r="O35" s="24">
        <f t="shared" si="1"/>
        <v>249</v>
      </c>
      <c r="P35" s="24">
        <f t="shared" si="2"/>
        <v>99.6</v>
      </c>
      <c r="Q35" s="24" t="s">
        <v>700</v>
      </c>
      <c r="R35" s="24">
        <f t="shared" si="3"/>
        <v>135</v>
      </c>
      <c r="S35" s="24">
        <v>34</v>
      </c>
      <c r="T35" s="29" t="s">
        <v>301</v>
      </c>
    </row>
    <row r="36" spans="1:20">
      <c r="A36" s="24" t="s">
        <v>767</v>
      </c>
      <c r="B36" s="24" t="s">
        <v>768</v>
      </c>
      <c r="C36" s="24" t="s">
        <v>698</v>
      </c>
      <c r="D36" s="24"/>
      <c r="E36" s="24">
        <v>64</v>
      </c>
      <c r="F36" s="24">
        <v>46</v>
      </c>
      <c r="G36" s="24">
        <v>130</v>
      </c>
      <c r="H36" s="24">
        <v>74</v>
      </c>
      <c r="I36" s="25">
        <v>314</v>
      </c>
      <c r="J36" s="23">
        <v>46</v>
      </c>
      <c r="K36" s="24">
        <f t="shared" si="0"/>
        <v>27.6</v>
      </c>
      <c r="L36" s="24">
        <v>64</v>
      </c>
      <c r="M36" s="24">
        <v>130</v>
      </c>
      <c r="N36" s="24">
        <v>74</v>
      </c>
      <c r="O36" s="24">
        <f t="shared" si="1"/>
        <v>268</v>
      </c>
      <c r="P36" s="24">
        <f t="shared" si="2"/>
        <v>107.2</v>
      </c>
      <c r="Q36" s="24" t="s">
        <v>700</v>
      </c>
      <c r="R36" s="24">
        <f t="shared" si="3"/>
        <v>134.8</v>
      </c>
      <c r="S36" s="24">
        <v>35</v>
      </c>
      <c r="T36" s="29" t="s">
        <v>301</v>
      </c>
    </row>
    <row r="37" spans="1:20">
      <c r="A37" s="24" t="s">
        <v>769</v>
      </c>
      <c r="B37" s="24" t="s">
        <v>770</v>
      </c>
      <c r="C37" s="24" t="s">
        <v>698</v>
      </c>
      <c r="D37" s="24"/>
      <c r="E37" s="24">
        <v>54</v>
      </c>
      <c r="F37" s="24">
        <v>53</v>
      </c>
      <c r="G37" s="24">
        <v>126</v>
      </c>
      <c r="H37" s="24">
        <v>77</v>
      </c>
      <c r="I37" s="25">
        <v>310</v>
      </c>
      <c r="J37" s="23">
        <v>53</v>
      </c>
      <c r="K37" s="24">
        <f t="shared" si="0"/>
        <v>31.8</v>
      </c>
      <c r="L37" s="24">
        <v>54</v>
      </c>
      <c r="M37" s="24">
        <v>126</v>
      </c>
      <c r="N37" s="24">
        <v>77</v>
      </c>
      <c r="O37" s="24">
        <f t="shared" si="1"/>
        <v>257</v>
      </c>
      <c r="P37" s="24">
        <f t="shared" si="2"/>
        <v>102.8</v>
      </c>
      <c r="Q37" s="24" t="s">
        <v>700</v>
      </c>
      <c r="R37" s="24">
        <f t="shared" si="3"/>
        <v>134.6</v>
      </c>
      <c r="S37" s="24">
        <v>36</v>
      </c>
      <c r="T37" s="29" t="s">
        <v>301</v>
      </c>
    </row>
    <row r="38" spans="1:20">
      <c r="A38" s="24" t="s">
        <v>771</v>
      </c>
      <c r="B38" s="24" t="s">
        <v>772</v>
      </c>
      <c r="C38" s="24" t="s">
        <v>698</v>
      </c>
      <c r="D38" s="24"/>
      <c r="E38" s="24">
        <v>56</v>
      </c>
      <c r="F38" s="24">
        <v>66</v>
      </c>
      <c r="G38" s="24">
        <v>117</v>
      </c>
      <c r="H38" s="24">
        <v>62</v>
      </c>
      <c r="I38" s="25">
        <v>301</v>
      </c>
      <c r="J38" s="23">
        <v>66</v>
      </c>
      <c r="K38" s="24">
        <f t="shared" si="0"/>
        <v>39.6</v>
      </c>
      <c r="L38" s="24">
        <v>56</v>
      </c>
      <c r="M38" s="24">
        <v>117</v>
      </c>
      <c r="N38" s="24">
        <v>62</v>
      </c>
      <c r="O38" s="24">
        <f t="shared" si="1"/>
        <v>235</v>
      </c>
      <c r="P38" s="24">
        <f t="shared" si="2"/>
        <v>94</v>
      </c>
      <c r="Q38" s="24" t="s">
        <v>700</v>
      </c>
      <c r="R38" s="24">
        <f t="shared" si="3"/>
        <v>133.6</v>
      </c>
      <c r="S38" s="24">
        <v>37</v>
      </c>
      <c r="T38" s="29" t="s">
        <v>301</v>
      </c>
    </row>
    <row r="39" spans="1:20">
      <c r="A39" s="24" t="s">
        <v>773</v>
      </c>
      <c r="B39" s="24" t="s">
        <v>774</v>
      </c>
      <c r="C39" s="24" t="s">
        <v>698</v>
      </c>
      <c r="D39" s="24"/>
      <c r="E39" s="24">
        <v>76</v>
      </c>
      <c r="F39" s="24">
        <v>54</v>
      </c>
      <c r="G39" s="24">
        <v>111</v>
      </c>
      <c r="H39" s="24">
        <v>65</v>
      </c>
      <c r="I39" s="25">
        <v>306</v>
      </c>
      <c r="J39" s="23">
        <v>54</v>
      </c>
      <c r="K39" s="24">
        <f t="shared" si="0"/>
        <v>32.4</v>
      </c>
      <c r="L39" s="24">
        <v>76</v>
      </c>
      <c r="M39" s="24">
        <v>111</v>
      </c>
      <c r="N39" s="24">
        <v>65</v>
      </c>
      <c r="O39" s="24">
        <f t="shared" si="1"/>
        <v>252</v>
      </c>
      <c r="P39" s="24">
        <f t="shared" si="2"/>
        <v>100.8</v>
      </c>
      <c r="Q39" s="24" t="s">
        <v>700</v>
      </c>
      <c r="R39" s="24">
        <f t="shared" si="3"/>
        <v>133.2</v>
      </c>
      <c r="S39" s="24">
        <v>38</v>
      </c>
      <c r="T39" s="29" t="s">
        <v>301</v>
      </c>
    </row>
    <row r="40" spans="1:20">
      <c r="A40" s="24" t="s">
        <v>775</v>
      </c>
      <c r="B40" s="24" t="s">
        <v>776</v>
      </c>
      <c r="C40" s="24" t="s">
        <v>698</v>
      </c>
      <c r="D40" s="24"/>
      <c r="E40" s="24">
        <v>71</v>
      </c>
      <c r="F40" s="24">
        <v>49</v>
      </c>
      <c r="G40" s="24">
        <v>125</v>
      </c>
      <c r="H40" s="24">
        <v>63</v>
      </c>
      <c r="I40" s="25">
        <v>308</v>
      </c>
      <c r="J40" s="23">
        <v>49</v>
      </c>
      <c r="K40" s="24">
        <f t="shared" si="0"/>
        <v>29.4</v>
      </c>
      <c r="L40" s="24">
        <v>71</v>
      </c>
      <c r="M40" s="24">
        <v>125</v>
      </c>
      <c r="N40" s="24">
        <v>63</v>
      </c>
      <c r="O40" s="24">
        <f t="shared" si="1"/>
        <v>259</v>
      </c>
      <c r="P40" s="24">
        <f t="shared" si="2"/>
        <v>103.6</v>
      </c>
      <c r="Q40" s="24" t="s">
        <v>700</v>
      </c>
      <c r="R40" s="24">
        <f t="shared" si="3"/>
        <v>133</v>
      </c>
      <c r="S40" s="24">
        <v>39</v>
      </c>
      <c r="T40" s="29" t="s">
        <v>301</v>
      </c>
    </row>
    <row r="41" spans="1:20">
      <c r="A41" s="24" t="s">
        <v>777</v>
      </c>
      <c r="B41" s="24" t="s">
        <v>778</v>
      </c>
      <c r="C41" s="24" t="s">
        <v>698</v>
      </c>
      <c r="D41" s="24"/>
      <c r="E41" s="24">
        <v>54</v>
      </c>
      <c r="F41" s="24">
        <v>44</v>
      </c>
      <c r="G41" s="24">
        <v>129</v>
      </c>
      <c r="H41" s="24">
        <v>81</v>
      </c>
      <c r="I41" s="25">
        <v>308</v>
      </c>
      <c r="J41" s="23">
        <v>44</v>
      </c>
      <c r="K41" s="24">
        <f t="shared" si="0"/>
        <v>26.4</v>
      </c>
      <c r="L41" s="24">
        <v>54</v>
      </c>
      <c r="M41" s="24">
        <v>129</v>
      </c>
      <c r="N41" s="24">
        <v>81</v>
      </c>
      <c r="O41" s="24">
        <f t="shared" si="1"/>
        <v>264</v>
      </c>
      <c r="P41" s="24">
        <f t="shared" si="2"/>
        <v>105.6</v>
      </c>
      <c r="Q41" s="24" t="s">
        <v>700</v>
      </c>
      <c r="R41" s="24">
        <f t="shared" si="3"/>
        <v>132</v>
      </c>
      <c r="S41" s="24">
        <v>40</v>
      </c>
      <c r="T41" s="29" t="s">
        <v>301</v>
      </c>
    </row>
    <row r="42" spans="1:20">
      <c r="A42" s="24" t="s">
        <v>779</v>
      </c>
      <c r="B42" s="24" t="s">
        <v>780</v>
      </c>
      <c r="C42" s="24" t="s">
        <v>698</v>
      </c>
      <c r="D42" s="24"/>
      <c r="E42" s="24">
        <v>65</v>
      </c>
      <c r="F42" s="24">
        <v>50</v>
      </c>
      <c r="G42" s="24">
        <v>112</v>
      </c>
      <c r="H42" s="24">
        <v>78</v>
      </c>
      <c r="I42" s="25">
        <v>305</v>
      </c>
      <c r="J42" s="23">
        <v>50</v>
      </c>
      <c r="K42" s="24">
        <f t="shared" si="0"/>
        <v>30</v>
      </c>
      <c r="L42" s="24">
        <v>65</v>
      </c>
      <c r="M42" s="24">
        <v>112</v>
      </c>
      <c r="N42" s="24">
        <v>78</v>
      </c>
      <c r="O42" s="24">
        <f t="shared" si="1"/>
        <v>255</v>
      </c>
      <c r="P42" s="24">
        <f t="shared" si="2"/>
        <v>102</v>
      </c>
      <c r="Q42" s="24" t="s">
        <v>700</v>
      </c>
      <c r="R42" s="24">
        <f t="shared" si="3"/>
        <v>132</v>
      </c>
      <c r="S42" s="24">
        <v>41</v>
      </c>
      <c r="T42" s="29" t="s">
        <v>301</v>
      </c>
    </row>
    <row r="43" spans="1:20">
      <c r="A43" s="24" t="s">
        <v>781</v>
      </c>
      <c r="B43" s="24" t="s">
        <v>782</v>
      </c>
      <c r="C43" s="24" t="s">
        <v>698</v>
      </c>
      <c r="D43" s="24"/>
      <c r="E43" s="24">
        <v>63</v>
      </c>
      <c r="F43" s="24">
        <v>54</v>
      </c>
      <c r="G43" s="24">
        <v>114</v>
      </c>
      <c r="H43" s="24">
        <v>71</v>
      </c>
      <c r="I43" s="25">
        <v>302</v>
      </c>
      <c r="J43" s="23">
        <v>54</v>
      </c>
      <c r="K43" s="24">
        <f t="shared" si="0"/>
        <v>32.4</v>
      </c>
      <c r="L43" s="24">
        <v>63</v>
      </c>
      <c r="M43" s="24">
        <v>114</v>
      </c>
      <c r="N43" s="24">
        <v>71</v>
      </c>
      <c r="O43" s="24">
        <f t="shared" si="1"/>
        <v>248</v>
      </c>
      <c r="P43" s="24">
        <f t="shared" si="2"/>
        <v>99.2</v>
      </c>
      <c r="Q43" s="24" t="s">
        <v>700</v>
      </c>
      <c r="R43" s="24">
        <f t="shared" si="3"/>
        <v>131.6</v>
      </c>
      <c r="S43" s="24">
        <v>42</v>
      </c>
      <c r="T43" s="29" t="s">
        <v>301</v>
      </c>
    </row>
    <row r="44" spans="1:20">
      <c r="A44" s="24" t="s">
        <v>783</v>
      </c>
      <c r="B44" s="24" t="s">
        <v>784</v>
      </c>
      <c r="C44" s="24" t="s">
        <v>698</v>
      </c>
      <c r="D44" s="24"/>
      <c r="E44" s="24">
        <v>60</v>
      </c>
      <c r="F44" s="24">
        <v>53</v>
      </c>
      <c r="G44" s="24">
        <v>114</v>
      </c>
      <c r="H44" s="24">
        <v>74</v>
      </c>
      <c r="I44" s="25">
        <v>301</v>
      </c>
      <c r="J44" s="23">
        <v>53</v>
      </c>
      <c r="K44" s="24">
        <f t="shared" si="0"/>
        <v>31.8</v>
      </c>
      <c r="L44" s="24">
        <v>60</v>
      </c>
      <c r="M44" s="24">
        <v>114</v>
      </c>
      <c r="N44" s="24">
        <v>74</v>
      </c>
      <c r="O44" s="24">
        <f t="shared" si="1"/>
        <v>248</v>
      </c>
      <c r="P44" s="24">
        <f t="shared" si="2"/>
        <v>99.2</v>
      </c>
      <c r="Q44" s="24" t="s">
        <v>700</v>
      </c>
      <c r="R44" s="24">
        <f t="shared" si="3"/>
        <v>131</v>
      </c>
      <c r="S44" s="24">
        <v>43</v>
      </c>
      <c r="T44" s="29" t="s">
        <v>301</v>
      </c>
    </row>
    <row r="45" spans="1:20">
      <c r="A45" s="24" t="s">
        <v>785</v>
      </c>
      <c r="B45" s="24" t="s">
        <v>786</v>
      </c>
      <c r="C45" s="24" t="s">
        <v>698</v>
      </c>
      <c r="D45" s="24"/>
      <c r="E45" s="24">
        <v>62</v>
      </c>
      <c r="F45" s="24">
        <v>69</v>
      </c>
      <c r="G45" s="24">
        <v>82</v>
      </c>
      <c r="H45" s="24">
        <v>78</v>
      </c>
      <c r="I45" s="25">
        <v>291</v>
      </c>
      <c r="J45" s="23">
        <v>69</v>
      </c>
      <c r="K45" s="24">
        <f t="shared" si="0"/>
        <v>41.4</v>
      </c>
      <c r="L45" s="24">
        <v>62</v>
      </c>
      <c r="M45" s="24">
        <v>82</v>
      </c>
      <c r="N45" s="24">
        <v>78</v>
      </c>
      <c r="O45" s="24">
        <f t="shared" si="1"/>
        <v>222</v>
      </c>
      <c r="P45" s="24">
        <f t="shared" si="2"/>
        <v>88.8</v>
      </c>
      <c r="Q45" s="24" t="s">
        <v>700</v>
      </c>
      <c r="R45" s="24">
        <f t="shared" si="3"/>
        <v>130.2</v>
      </c>
      <c r="S45" s="24">
        <v>44</v>
      </c>
      <c r="T45" s="29" t="s">
        <v>301</v>
      </c>
    </row>
    <row r="46" spans="1:20">
      <c r="A46" s="24" t="s">
        <v>787</v>
      </c>
      <c r="B46" s="24" t="s">
        <v>788</v>
      </c>
      <c r="C46" s="24" t="s">
        <v>698</v>
      </c>
      <c r="D46" s="24"/>
      <c r="E46" s="24">
        <v>64</v>
      </c>
      <c r="F46" s="24">
        <v>42</v>
      </c>
      <c r="G46" s="24">
        <v>114</v>
      </c>
      <c r="H46" s="24">
        <v>82</v>
      </c>
      <c r="I46" s="25">
        <v>302</v>
      </c>
      <c r="J46" s="23">
        <v>42</v>
      </c>
      <c r="K46" s="24">
        <f t="shared" si="0"/>
        <v>25.2</v>
      </c>
      <c r="L46" s="24">
        <v>64</v>
      </c>
      <c r="M46" s="24">
        <v>114</v>
      </c>
      <c r="N46" s="24">
        <v>82</v>
      </c>
      <c r="O46" s="24">
        <f t="shared" si="1"/>
        <v>260</v>
      </c>
      <c r="P46" s="24">
        <f t="shared" si="2"/>
        <v>104</v>
      </c>
      <c r="Q46" s="24" t="s">
        <v>700</v>
      </c>
      <c r="R46" s="24">
        <f t="shared" si="3"/>
        <v>129.2</v>
      </c>
      <c r="S46" s="24">
        <v>45</v>
      </c>
      <c r="T46" s="29" t="s">
        <v>301</v>
      </c>
    </row>
    <row r="47" spans="1:20">
      <c r="A47" s="24" t="s">
        <v>789</v>
      </c>
      <c r="B47" s="24" t="s">
        <v>790</v>
      </c>
      <c r="C47" s="24" t="s">
        <v>698</v>
      </c>
      <c r="D47" s="24"/>
      <c r="E47" s="24">
        <v>64</v>
      </c>
      <c r="F47" s="24">
        <v>47</v>
      </c>
      <c r="G47" s="24">
        <v>106</v>
      </c>
      <c r="H47" s="24">
        <v>81</v>
      </c>
      <c r="I47" s="25">
        <v>298</v>
      </c>
      <c r="J47" s="23">
        <v>47</v>
      </c>
      <c r="K47" s="24">
        <f t="shared" si="0"/>
        <v>28.2</v>
      </c>
      <c r="L47" s="24">
        <v>64</v>
      </c>
      <c r="M47" s="24">
        <v>106</v>
      </c>
      <c r="N47" s="24">
        <v>81</v>
      </c>
      <c r="O47" s="24">
        <f t="shared" si="1"/>
        <v>251</v>
      </c>
      <c r="P47" s="24">
        <f t="shared" si="2"/>
        <v>100.4</v>
      </c>
      <c r="Q47" s="24" t="s">
        <v>700</v>
      </c>
      <c r="R47" s="24">
        <f t="shared" si="3"/>
        <v>128.6</v>
      </c>
      <c r="S47" s="24">
        <v>46</v>
      </c>
      <c r="T47" s="29" t="s">
        <v>301</v>
      </c>
    </row>
    <row r="48" spans="1:20">
      <c r="A48" s="24" t="s">
        <v>791</v>
      </c>
      <c r="B48" s="24" t="s">
        <v>792</v>
      </c>
      <c r="C48" s="24" t="s">
        <v>698</v>
      </c>
      <c r="D48" s="24"/>
      <c r="E48" s="24">
        <v>72</v>
      </c>
      <c r="F48" s="24">
        <v>46</v>
      </c>
      <c r="G48" s="24">
        <v>108</v>
      </c>
      <c r="H48" s="24">
        <v>67</v>
      </c>
      <c r="I48" s="25">
        <v>293</v>
      </c>
      <c r="J48" s="23">
        <v>46</v>
      </c>
      <c r="K48" s="24">
        <f t="shared" si="0"/>
        <v>27.6</v>
      </c>
      <c r="L48" s="24">
        <v>72</v>
      </c>
      <c r="M48" s="24">
        <v>108</v>
      </c>
      <c r="N48" s="24">
        <v>67</v>
      </c>
      <c r="O48" s="24">
        <f t="shared" si="1"/>
        <v>247</v>
      </c>
      <c r="P48" s="24">
        <f t="shared" si="2"/>
        <v>98.8</v>
      </c>
      <c r="Q48" s="24" t="s">
        <v>700</v>
      </c>
      <c r="R48" s="24">
        <f t="shared" si="3"/>
        <v>126.4</v>
      </c>
      <c r="S48" s="24">
        <v>47</v>
      </c>
      <c r="T48" s="29" t="s">
        <v>301</v>
      </c>
    </row>
    <row r="49" spans="1:20">
      <c r="A49" s="24" t="s">
        <v>793</v>
      </c>
      <c r="B49" s="24" t="s">
        <v>794</v>
      </c>
      <c r="C49" s="24" t="s">
        <v>698</v>
      </c>
      <c r="D49" s="24"/>
      <c r="E49" s="24">
        <v>74</v>
      </c>
      <c r="F49" s="24">
        <v>47</v>
      </c>
      <c r="G49" s="24">
        <v>100</v>
      </c>
      <c r="H49" s="24">
        <v>71</v>
      </c>
      <c r="I49" s="25">
        <v>292</v>
      </c>
      <c r="J49" s="23">
        <v>47</v>
      </c>
      <c r="K49" s="24">
        <f t="shared" si="0"/>
        <v>28.2</v>
      </c>
      <c r="L49" s="24">
        <v>74</v>
      </c>
      <c r="M49" s="24">
        <v>100</v>
      </c>
      <c r="N49" s="24">
        <v>71</v>
      </c>
      <c r="O49" s="24">
        <f t="shared" si="1"/>
        <v>245</v>
      </c>
      <c r="P49" s="24">
        <f t="shared" si="2"/>
        <v>98</v>
      </c>
      <c r="Q49" s="24" t="s">
        <v>700</v>
      </c>
      <c r="R49" s="24">
        <f t="shared" si="3"/>
        <v>126.2</v>
      </c>
      <c r="S49" s="24">
        <v>48</v>
      </c>
      <c r="T49" s="29" t="s">
        <v>301</v>
      </c>
    </row>
    <row r="50" spans="1:20">
      <c r="A50" s="24" t="s">
        <v>795</v>
      </c>
      <c r="B50" s="24" t="s">
        <v>796</v>
      </c>
      <c r="C50" s="24" t="s">
        <v>698</v>
      </c>
      <c r="D50" s="24"/>
      <c r="E50" s="24">
        <v>68</v>
      </c>
      <c r="F50" s="24">
        <v>48</v>
      </c>
      <c r="G50" s="24">
        <v>112</v>
      </c>
      <c r="H50" s="24">
        <v>60</v>
      </c>
      <c r="I50" s="25">
        <v>288</v>
      </c>
      <c r="J50" s="23">
        <v>48</v>
      </c>
      <c r="K50" s="24">
        <f t="shared" si="0"/>
        <v>28.8</v>
      </c>
      <c r="L50" s="24">
        <v>68</v>
      </c>
      <c r="M50" s="24">
        <v>112</v>
      </c>
      <c r="N50" s="24">
        <v>60</v>
      </c>
      <c r="O50" s="24">
        <f t="shared" si="1"/>
        <v>240</v>
      </c>
      <c r="P50" s="24">
        <f t="shared" si="2"/>
        <v>96</v>
      </c>
      <c r="Q50" s="24" t="s">
        <v>700</v>
      </c>
      <c r="R50" s="24">
        <f t="shared" si="3"/>
        <v>124.8</v>
      </c>
      <c r="S50" s="24">
        <v>49</v>
      </c>
      <c r="T50" s="29" t="s">
        <v>301</v>
      </c>
    </row>
    <row r="51" spans="1:20">
      <c r="A51" s="24" t="s">
        <v>797</v>
      </c>
      <c r="B51" s="24" t="s">
        <v>798</v>
      </c>
      <c r="C51" s="24" t="s">
        <v>698</v>
      </c>
      <c r="D51" s="24"/>
      <c r="E51" s="24">
        <v>66</v>
      </c>
      <c r="F51" s="24">
        <v>43</v>
      </c>
      <c r="G51" s="24">
        <v>102</v>
      </c>
      <c r="H51" s="24">
        <v>69</v>
      </c>
      <c r="I51" s="25">
        <v>280</v>
      </c>
      <c r="J51" s="23">
        <v>43</v>
      </c>
      <c r="K51" s="24">
        <f t="shared" si="0"/>
        <v>25.8</v>
      </c>
      <c r="L51" s="24">
        <v>66</v>
      </c>
      <c r="M51" s="24">
        <v>102</v>
      </c>
      <c r="N51" s="24">
        <v>69</v>
      </c>
      <c r="O51" s="24">
        <f t="shared" si="1"/>
        <v>237</v>
      </c>
      <c r="P51" s="24">
        <f t="shared" si="2"/>
        <v>94.8</v>
      </c>
      <c r="Q51" s="24" t="s">
        <v>700</v>
      </c>
      <c r="R51" s="24">
        <f t="shared" si="3"/>
        <v>120.6</v>
      </c>
      <c r="S51" s="24">
        <v>50</v>
      </c>
      <c r="T51" s="29" t="s">
        <v>301</v>
      </c>
    </row>
    <row r="52" spans="1:20">
      <c r="A52" s="24" t="s">
        <v>799</v>
      </c>
      <c r="B52" s="24" t="s">
        <v>800</v>
      </c>
      <c r="C52" s="24" t="s">
        <v>698</v>
      </c>
      <c r="D52" s="24"/>
      <c r="E52" s="24">
        <v>67</v>
      </c>
      <c r="F52" s="24">
        <v>43</v>
      </c>
      <c r="G52" s="24">
        <v>94</v>
      </c>
      <c r="H52" s="24">
        <v>73</v>
      </c>
      <c r="I52" s="25">
        <v>277</v>
      </c>
      <c r="J52" s="23">
        <v>43</v>
      </c>
      <c r="K52" s="24">
        <f t="shared" si="0"/>
        <v>25.8</v>
      </c>
      <c r="L52" s="24">
        <v>67</v>
      </c>
      <c r="M52" s="24">
        <v>94</v>
      </c>
      <c r="N52" s="24">
        <v>73</v>
      </c>
      <c r="O52" s="24">
        <f t="shared" si="1"/>
        <v>234</v>
      </c>
      <c r="P52" s="24">
        <f t="shared" si="2"/>
        <v>93.6</v>
      </c>
      <c r="Q52" s="24" t="s">
        <v>700</v>
      </c>
      <c r="R52" s="24">
        <f t="shared" si="3"/>
        <v>119.4</v>
      </c>
      <c r="S52" s="24">
        <v>51</v>
      </c>
      <c r="T52" s="29" t="s">
        <v>301</v>
      </c>
    </row>
    <row r="53" spans="1:20">
      <c r="A53" s="24" t="s">
        <v>801</v>
      </c>
      <c r="B53" s="24" t="s">
        <v>802</v>
      </c>
      <c r="C53" s="24" t="s">
        <v>698</v>
      </c>
      <c r="D53" s="24"/>
      <c r="E53" s="24">
        <v>60</v>
      </c>
      <c r="F53" s="24">
        <v>35</v>
      </c>
      <c r="G53" s="24">
        <v>96</v>
      </c>
      <c r="H53" s="24">
        <v>78</v>
      </c>
      <c r="I53" s="25">
        <v>269</v>
      </c>
      <c r="J53" s="23">
        <v>35</v>
      </c>
      <c r="K53" s="24">
        <f t="shared" si="0"/>
        <v>21</v>
      </c>
      <c r="L53" s="24">
        <v>60</v>
      </c>
      <c r="M53" s="24">
        <v>96</v>
      </c>
      <c r="N53" s="24">
        <v>78</v>
      </c>
      <c r="O53" s="24">
        <f t="shared" si="1"/>
        <v>234</v>
      </c>
      <c r="P53" s="24">
        <f t="shared" si="2"/>
        <v>93.6</v>
      </c>
      <c r="Q53" s="24" t="s">
        <v>700</v>
      </c>
      <c r="R53" s="24">
        <f t="shared" si="3"/>
        <v>114.6</v>
      </c>
      <c r="S53" s="24">
        <v>52</v>
      </c>
      <c r="T53" s="29" t="s">
        <v>301</v>
      </c>
    </row>
    <row r="54" spans="1:20">
      <c r="A54" s="24" t="s">
        <v>803</v>
      </c>
      <c r="B54" s="24" t="s">
        <v>804</v>
      </c>
      <c r="C54" s="24" t="s">
        <v>698</v>
      </c>
      <c r="D54" s="24"/>
      <c r="E54" s="24">
        <v>71</v>
      </c>
      <c r="F54" s="24">
        <v>52</v>
      </c>
      <c r="G54" s="24">
        <v>82</v>
      </c>
      <c r="H54" s="24">
        <v>54</v>
      </c>
      <c r="I54" s="25">
        <v>259</v>
      </c>
      <c r="J54" s="23">
        <v>52</v>
      </c>
      <c r="K54" s="24">
        <f t="shared" si="0"/>
        <v>31.2</v>
      </c>
      <c r="L54" s="24">
        <v>71</v>
      </c>
      <c r="M54" s="24">
        <v>82</v>
      </c>
      <c r="N54" s="24">
        <v>54</v>
      </c>
      <c r="O54" s="24">
        <f t="shared" si="1"/>
        <v>207</v>
      </c>
      <c r="P54" s="24">
        <f t="shared" si="2"/>
        <v>82.8</v>
      </c>
      <c r="Q54" s="24" t="s">
        <v>700</v>
      </c>
      <c r="R54" s="24">
        <f t="shared" si="3"/>
        <v>114</v>
      </c>
      <c r="S54" s="24">
        <v>53</v>
      </c>
      <c r="T54" s="29" t="s">
        <v>301</v>
      </c>
    </row>
  </sheetData>
  <conditionalFormatting sqref="B2:B54">
    <cfRule type="duplicateValues" dxfId="1" priority="1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tabSelected="1" topLeftCell="A41" workbookViewId="0">
      <selection activeCell="S2" sqref="S2:S31"/>
    </sheetView>
  </sheetViews>
  <sheetFormatPr defaultColWidth="8.875" defaultRowHeight="13.5"/>
  <cols>
    <col min="1" max="1" width="15.75" customWidth="1"/>
    <col min="2" max="2" width="11" customWidth="1"/>
    <col min="3" max="3" width="10.375" customWidth="1"/>
    <col min="4" max="4" width="14.125" customWidth="1"/>
    <col min="10" max="16" width="8.875" hidden="1" customWidth="1"/>
    <col min="17" max="17" width="17.625" customWidth="1"/>
    <col min="20" max="20" width="14.75" customWidth="1"/>
  </cols>
  <sheetData>
    <row r="1" ht="40.5" spans="1:20">
      <c r="A1" s="3" t="s">
        <v>1</v>
      </c>
      <c r="B1" s="3" t="s">
        <v>2</v>
      </c>
      <c r="C1" s="30" t="s">
        <v>3</v>
      </c>
      <c r="D1" s="26" t="s">
        <v>6</v>
      </c>
      <c r="E1" s="26" t="s">
        <v>689</v>
      </c>
      <c r="F1" s="26" t="s">
        <v>690</v>
      </c>
      <c r="G1" s="26" t="s">
        <v>691</v>
      </c>
      <c r="H1" s="26" t="s">
        <v>692</v>
      </c>
      <c r="I1" s="32" t="s">
        <v>693</v>
      </c>
      <c r="J1" s="33" t="s">
        <v>690</v>
      </c>
      <c r="K1" s="26">
        <v>0.6</v>
      </c>
      <c r="L1" s="26" t="s">
        <v>689</v>
      </c>
      <c r="M1" s="26" t="s">
        <v>691</v>
      </c>
      <c r="N1" s="26" t="s">
        <v>692</v>
      </c>
      <c r="O1" s="24"/>
      <c r="P1" s="34">
        <v>0.4</v>
      </c>
      <c r="Q1" s="30" t="s">
        <v>694</v>
      </c>
      <c r="R1" s="33" t="s">
        <v>695</v>
      </c>
      <c r="S1" s="33" t="s">
        <v>8</v>
      </c>
      <c r="T1" s="26" t="s">
        <v>9</v>
      </c>
    </row>
    <row r="2" spans="1:20">
      <c r="A2" s="16" t="s">
        <v>805</v>
      </c>
      <c r="B2" s="16" t="s">
        <v>806</v>
      </c>
      <c r="C2" s="16" t="s">
        <v>698</v>
      </c>
      <c r="D2" s="16" t="s">
        <v>699</v>
      </c>
      <c r="E2" s="16">
        <v>71</v>
      </c>
      <c r="F2" s="16">
        <v>72</v>
      </c>
      <c r="G2" s="16">
        <v>142</v>
      </c>
      <c r="H2" s="16">
        <v>116</v>
      </c>
      <c r="I2" s="17">
        <v>401</v>
      </c>
      <c r="J2" s="15">
        <v>72</v>
      </c>
      <c r="K2" s="16">
        <f>J2*$K$1</f>
        <v>43.2</v>
      </c>
      <c r="L2" s="16">
        <v>71</v>
      </c>
      <c r="M2" s="16">
        <v>142</v>
      </c>
      <c r="N2" s="16">
        <v>116</v>
      </c>
      <c r="O2" s="16">
        <f t="shared" ref="O2:O65" si="0">L2+M2+N2</f>
        <v>329</v>
      </c>
      <c r="P2" s="16">
        <f>O2*$P$1</f>
        <v>131.6</v>
      </c>
      <c r="Q2" s="16" t="s">
        <v>327</v>
      </c>
      <c r="R2" s="16">
        <f t="shared" ref="R2:R65" si="1">F2*0.6+(G2+H2+E2)*0.4</f>
        <v>174.8</v>
      </c>
      <c r="S2" s="16">
        <v>1</v>
      </c>
      <c r="T2" s="27" t="s">
        <v>283</v>
      </c>
    </row>
    <row r="3" spans="1:20">
      <c r="A3" s="16" t="s">
        <v>807</v>
      </c>
      <c r="B3" s="16" t="s">
        <v>808</v>
      </c>
      <c r="C3" s="16" t="s">
        <v>698</v>
      </c>
      <c r="D3" s="16"/>
      <c r="E3" s="16">
        <v>73</v>
      </c>
      <c r="F3" s="16">
        <v>74</v>
      </c>
      <c r="G3" s="16">
        <v>140</v>
      </c>
      <c r="H3" s="16">
        <v>78</v>
      </c>
      <c r="I3" s="17">
        <v>365</v>
      </c>
      <c r="J3" s="15">
        <v>74</v>
      </c>
      <c r="K3" s="16">
        <f>J3*$K$1</f>
        <v>44.4</v>
      </c>
      <c r="L3" s="16">
        <v>73</v>
      </c>
      <c r="M3" s="16">
        <v>140</v>
      </c>
      <c r="N3" s="16">
        <v>78</v>
      </c>
      <c r="O3" s="16">
        <f t="shared" si="0"/>
        <v>291</v>
      </c>
      <c r="P3" s="16">
        <f>O3*$P$1</f>
        <v>116.4</v>
      </c>
      <c r="Q3" s="16" t="s">
        <v>327</v>
      </c>
      <c r="R3" s="16">
        <f t="shared" si="1"/>
        <v>160.8</v>
      </c>
      <c r="S3" s="16">
        <v>2</v>
      </c>
      <c r="T3" s="27" t="s">
        <v>283</v>
      </c>
    </row>
    <row r="4" spans="1:20">
      <c r="A4" s="16" t="s">
        <v>809</v>
      </c>
      <c r="B4" s="16" t="s">
        <v>810</v>
      </c>
      <c r="C4" s="16" t="s">
        <v>698</v>
      </c>
      <c r="D4" s="16" t="s">
        <v>699</v>
      </c>
      <c r="E4" s="16">
        <v>80</v>
      </c>
      <c r="F4" s="16">
        <v>63</v>
      </c>
      <c r="G4" s="16">
        <v>133</v>
      </c>
      <c r="H4" s="16">
        <v>93</v>
      </c>
      <c r="I4" s="17">
        <v>369</v>
      </c>
      <c r="J4" s="15">
        <v>63</v>
      </c>
      <c r="K4" s="16">
        <f>J4*$K$1</f>
        <v>37.8</v>
      </c>
      <c r="L4" s="16">
        <v>80</v>
      </c>
      <c r="M4" s="16">
        <v>133</v>
      </c>
      <c r="N4" s="16">
        <v>93</v>
      </c>
      <c r="O4" s="16">
        <f t="shared" si="0"/>
        <v>306</v>
      </c>
      <c r="P4" s="16">
        <f>O4*$P$1</f>
        <v>122.4</v>
      </c>
      <c r="Q4" s="16" t="s">
        <v>327</v>
      </c>
      <c r="R4" s="16">
        <f t="shared" si="1"/>
        <v>160.2</v>
      </c>
      <c r="S4" s="16">
        <v>3</v>
      </c>
      <c r="T4" s="27" t="s">
        <v>283</v>
      </c>
    </row>
    <row r="5" spans="1:20">
      <c r="A5" s="16" t="s">
        <v>811</v>
      </c>
      <c r="B5" s="16" t="s">
        <v>812</v>
      </c>
      <c r="C5" s="16" t="s">
        <v>698</v>
      </c>
      <c r="D5" s="16"/>
      <c r="E5" s="16">
        <v>72</v>
      </c>
      <c r="F5" s="16">
        <v>68</v>
      </c>
      <c r="G5" s="16">
        <v>120</v>
      </c>
      <c r="H5" s="16">
        <v>106</v>
      </c>
      <c r="I5" s="17">
        <v>366</v>
      </c>
      <c r="J5" s="15">
        <v>68</v>
      </c>
      <c r="K5" s="16">
        <f>J5*$K$1</f>
        <v>40.8</v>
      </c>
      <c r="L5" s="16">
        <v>72</v>
      </c>
      <c r="M5" s="16">
        <v>120</v>
      </c>
      <c r="N5" s="16">
        <v>106</v>
      </c>
      <c r="O5" s="16">
        <f t="shared" si="0"/>
        <v>298</v>
      </c>
      <c r="P5" s="16">
        <f>O5*$P$1</f>
        <v>119.2</v>
      </c>
      <c r="Q5" s="16" t="s">
        <v>327</v>
      </c>
      <c r="R5" s="16">
        <f t="shared" si="1"/>
        <v>160</v>
      </c>
      <c r="S5" s="16">
        <v>4</v>
      </c>
      <c r="T5" s="27" t="s">
        <v>283</v>
      </c>
    </row>
    <row r="6" spans="1:20">
      <c r="A6" s="16" t="s">
        <v>813</v>
      </c>
      <c r="B6" s="16" t="s">
        <v>814</v>
      </c>
      <c r="C6" s="16" t="s">
        <v>698</v>
      </c>
      <c r="D6" s="16"/>
      <c r="E6" s="16">
        <v>85</v>
      </c>
      <c r="F6" s="16">
        <v>63</v>
      </c>
      <c r="G6" s="16">
        <v>132</v>
      </c>
      <c r="H6" s="16">
        <v>88</v>
      </c>
      <c r="I6" s="17">
        <v>368</v>
      </c>
      <c r="J6" s="15">
        <v>63</v>
      </c>
      <c r="K6" s="16">
        <f>J6*$K$1</f>
        <v>37.8</v>
      </c>
      <c r="L6" s="16">
        <v>85</v>
      </c>
      <c r="M6" s="16">
        <v>132</v>
      </c>
      <c r="N6" s="16">
        <v>88</v>
      </c>
      <c r="O6" s="16">
        <f t="shared" si="0"/>
        <v>305</v>
      </c>
      <c r="P6" s="16">
        <f>O6*$P$1</f>
        <v>122</v>
      </c>
      <c r="Q6" s="16" t="s">
        <v>327</v>
      </c>
      <c r="R6" s="16">
        <f t="shared" si="1"/>
        <v>159.8</v>
      </c>
      <c r="S6" s="16">
        <v>5</v>
      </c>
      <c r="T6" s="27" t="s">
        <v>283</v>
      </c>
    </row>
    <row r="7" spans="1:20">
      <c r="A7" s="16" t="s">
        <v>815</v>
      </c>
      <c r="B7" s="16" t="s">
        <v>816</v>
      </c>
      <c r="C7" s="16" t="s">
        <v>698</v>
      </c>
      <c r="D7" s="16"/>
      <c r="E7" s="16">
        <v>71</v>
      </c>
      <c r="F7" s="16">
        <v>49</v>
      </c>
      <c r="G7" s="16">
        <v>138</v>
      </c>
      <c r="H7" s="16">
        <v>103</v>
      </c>
      <c r="I7" s="17">
        <v>361</v>
      </c>
      <c r="J7" s="15">
        <v>49</v>
      </c>
      <c r="K7" s="16">
        <f>J7*$K$1</f>
        <v>29.4</v>
      </c>
      <c r="L7" s="16">
        <v>71</v>
      </c>
      <c r="M7" s="16">
        <v>138</v>
      </c>
      <c r="N7" s="16">
        <v>103</v>
      </c>
      <c r="O7" s="16">
        <f t="shared" si="0"/>
        <v>312</v>
      </c>
      <c r="P7" s="16">
        <f>O7*$P$1</f>
        <v>124.8</v>
      </c>
      <c r="Q7" s="16" t="s">
        <v>327</v>
      </c>
      <c r="R7" s="16">
        <f t="shared" si="1"/>
        <v>154.2</v>
      </c>
      <c r="S7" s="16">
        <v>6</v>
      </c>
      <c r="T7" s="27" t="s">
        <v>283</v>
      </c>
    </row>
    <row r="8" spans="1:20">
      <c r="A8" s="16" t="s">
        <v>817</v>
      </c>
      <c r="B8" s="16" t="s">
        <v>818</v>
      </c>
      <c r="C8" s="16" t="s">
        <v>698</v>
      </c>
      <c r="D8" s="16"/>
      <c r="E8" s="16">
        <v>72</v>
      </c>
      <c r="F8" s="16">
        <v>62</v>
      </c>
      <c r="G8" s="16">
        <v>108</v>
      </c>
      <c r="H8" s="16">
        <v>104</v>
      </c>
      <c r="I8" s="17">
        <v>346</v>
      </c>
      <c r="J8" s="15">
        <v>62</v>
      </c>
      <c r="K8" s="16">
        <f>J8*$K$1</f>
        <v>37.2</v>
      </c>
      <c r="L8" s="16">
        <v>72</v>
      </c>
      <c r="M8" s="16">
        <v>108</v>
      </c>
      <c r="N8" s="16">
        <v>104</v>
      </c>
      <c r="O8" s="16">
        <f t="shared" si="0"/>
        <v>284</v>
      </c>
      <c r="P8" s="16">
        <f>O8*$P$1</f>
        <v>113.6</v>
      </c>
      <c r="Q8" s="16" t="s">
        <v>327</v>
      </c>
      <c r="R8" s="16">
        <f t="shared" si="1"/>
        <v>150.8</v>
      </c>
      <c r="S8" s="16">
        <v>7</v>
      </c>
      <c r="T8" s="27" t="s">
        <v>283</v>
      </c>
    </row>
    <row r="9" spans="1:20">
      <c r="A9" s="16" t="s">
        <v>819</v>
      </c>
      <c r="B9" s="16" t="s">
        <v>820</v>
      </c>
      <c r="C9" s="16" t="s">
        <v>698</v>
      </c>
      <c r="D9" s="16"/>
      <c r="E9" s="16">
        <v>73</v>
      </c>
      <c r="F9" s="16">
        <v>64</v>
      </c>
      <c r="G9" s="16">
        <v>121</v>
      </c>
      <c r="H9" s="16">
        <v>87</v>
      </c>
      <c r="I9" s="17">
        <v>345</v>
      </c>
      <c r="J9" s="15">
        <v>64</v>
      </c>
      <c r="K9" s="16">
        <f>J9*$K$1</f>
        <v>38.4</v>
      </c>
      <c r="L9" s="16">
        <v>73</v>
      </c>
      <c r="M9" s="16">
        <v>121</v>
      </c>
      <c r="N9" s="16">
        <v>87</v>
      </c>
      <c r="O9" s="16">
        <f t="shared" si="0"/>
        <v>281</v>
      </c>
      <c r="P9" s="16">
        <f>O9*$P$1</f>
        <v>112.4</v>
      </c>
      <c r="Q9" s="16" t="s">
        <v>327</v>
      </c>
      <c r="R9" s="16">
        <f t="shared" si="1"/>
        <v>150.8</v>
      </c>
      <c r="S9" s="16">
        <v>8</v>
      </c>
      <c r="T9" s="27" t="s">
        <v>283</v>
      </c>
    </row>
    <row r="10" spans="1:20">
      <c r="A10" s="16" t="s">
        <v>821</v>
      </c>
      <c r="B10" s="16" t="s">
        <v>822</v>
      </c>
      <c r="C10" s="16" t="s">
        <v>698</v>
      </c>
      <c r="D10" s="16"/>
      <c r="E10" s="16">
        <v>72</v>
      </c>
      <c r="F10" s="16">
        <v>59</v>
      </c>
      <c r="G10" s="16">
        <v>129</v>
      </c>
      <c r="H10" s="16">
        <v>87</v>
      </c>
      <c r="I10" s="17">
        <v>347</v>
      </c>
      <c r="J10" s="15">
        <v>59</v>
      </c>
      <c r="K10" s="16">
        <f>J10*$K$1</f>
        <v>35.4</v>
      </c>
      <c r="L10" s="16">
        <v>72</v>
      </c>
      <c r="M10" s="16">
        <v>129</v>
      </c>
      <c r="N10" s="16">
        <v>87</v>
      </c>
      <c r="O10" s="16">
        <f t="shared" si="0"/>
        <v>288</v>
      </c>
      <c r="P10" s="16">
        <f>O10*$P$1</f>
        <v>115.2</v>
      </c>
      <c r="Q10" s="16" t="s">
        <v>327</v>
      </c>
      <c r="R10" s="16">
        <f t="shared" si="1"/>
        <v>150.6</v>
      </c>
      <c r="S10" s="16">
        <v>9</v>
      </c>
      <c r="T10" s="27" t="s">
        <v>283</v>
      </c>
    </row>
    <row r="11" spans="1:20">
      <c r="A11" s="16" t="s">
        <v>823</v>
      </c>
      <c r="B11" s="16" t="s">
        <v>824</v>
      </c>
      <c r="C11" s="16" t="s">
        <v>698</v>
      </c>
      <c r="D11" s="16"/>
      <c r="E11" s="16">
        <v>71</v>
      </c>
      <c r="F11" s="16">
        <v>66</v>
      </c>
      <c r="G11" s="16">
        <v>128</v>
      </c>
      <c r="H11" s="16">
        <v>75</v>
      </c>
      <c r="I11" s="17">
        <v>340</v>
      </c>
      <c r="J11" s="15">
        <v>66</v>
      </c>
      <c r="K11" s="16">
        <f>J11*$K$1</f>
        <v>39.6</v>
      </c>
      <c r="L11" s="16">
        <v>71</v>
      </c>
      <c r="M11" s="16">
        <v>128</v>
      </c>
      <c r="N11" s="16">
        <v>75</v>
      </c>
      <c r="O11" s="16">
        <f t="shared" si="0"/>
        <v>274</v>
      </c>
      <c r="P11" s="16">
        <f>O11*$P$1</f>
        <v>109.6</v>
      </c>
      <c r="Q11" s="16" t="s">
        <v>327</v>
      </c>
      <c r="R11" s="16">
        <f t="shared" si="1"/>
        <v>149.2</v>
      </c>
      <c r="S11" s="16">
        <v>10</v>
      </c>
      <c r="T11" s="27" t="s">
        <v>283</v>
      </c>
    </row>
    <row r="12" spans="1:20">
      <c r="A12" s="16" t="s">
        <v>825</v>
      </c>
      <c r="B12" s="16" t="s">
        <v>826</v>
      </c>
      <c r="C12" s="16" t="s">
        <v>698</v>
      </c>
      <c r="D12" s="16"/>
      <c r="E12" s="16">
        <v>70</v>
      </c>
      <c r="F12" s="16">
        <v>67</v>
      </c>
      <c r="G12" s="16">
        <v>104</v>
      </c>
      <c r="H12" s="16">
        <v>97</v>
      </c>
      <c r="I12" s="17">
        <v>338</v>
      </c>
      <c r="J12" s="15">
        <v>67</v>
      </c>
      <c r="K12" s="16">
        <f>J12*$K$1</f>
        <v>40.2</v>
      </c>
      <c r="L12" s="16">
        <v>70</v>
      </c>
      <c r="M12" s="16">
        <v>104</v>
      </c>
      <c r="N12" s="16">
        <v>97</v>
      </c>
      <c r="O12" s="16">
        <f t="shared" si="0"/>
        <v>271</v>
      </c>
      <c r="P12" s="16">
        <f>O12*$P$1</f>
        <v>108.4</v>
      </c>
      <c r="Q12" s="16" t="s">
        <v>327</v>
      </c>
      <c r="R12" s="16">
        <f t="shared" si="1"/>
        <v>148.6</v>
      </c>
      <c r="S12" s="16">
        <v>11</v>
      </c>
      <c r="T12" s="27" t="s">
        <v>283</v>
      </c>
    </row>
    <row r="13" spans="1:20">
      <c r="A13" s="16" t="s">
        <v>827</v>
      </c>
      <c r="B13" s="16" t="s">
        <v>828</v>
      </c>
      <c r="C13" s="16" t="s">
        <v>698</v>
      </c>
      <c r="D13" s="16"/>
      <c r="E13" s="16">
        <v>70</v>
      </c>
      <c r="F13" s="16">
        <v>52</v>
      </c>
      <c r="G13" s="16">
        <v>134</v>
      </c>
      <c r="H13" s="16">
        <v>85</v>
      </c>
      <c r="I13" s="17">
        <v>341</v>
      </c>
      <c r="J13" s="15">
        <v>52</v>
      </c>
      <c r="K13" s="16">
        <f>J13*$K$1</f>
        <v>31.2</v>
      </c>
      <c r="L13" s="16">
        <v>70</v>
      </c>
      <c r="M13" s="16">
        <v>134</v>
      </c>
      <c r="N13" s="16">
        <v>85</v>
      </c>
      <c r="O13" s="16">
        <f t="shared" si="0"/>
        <v>289</v>
      </c>
      <c r="P13" s="16">
        <f>O13*$P$1</f>
        <v>115.6</v>
      </c>
      <c r="Q13" s="16" t="s">
        <v>327</v>
      </c>
      <c r="R13" s="16">
        <f t="shared" si="1"/>
        <v>146.8</v>
      </c>
      <c r="S13" s="16">
        <v>12</v>
      </c>
      <c r="T13" s="27" t="s">
        <v>283</v>
      </c>
    </row>
    <row r="14" spans="1:20">
      <c r="A14" s="16" t="s">
        <v>829</v>
      </c>
      <c r="B14" s="16" t="s">
        <v>830</v>
      </c>
      <c r="C14" s="16" t="s">
        <v>698</v>
      </c>
      <c r="D14" s="16"/>
      <c r="E14" s="16">
        <v>73</v>
      </c>
      <c r="F14" s="16">
        <v>53</v>
      </c>
      <c r="G14" s="16">
        <v>120</v>
      </c>
      <c r="H14" s="16">
        <v>89</v>
      </c>
      <c r="I14" s="17">
        <v>335</v>
      </c>
      <c r="J14" s="15">
        <v>53</v>
      </c>
      <c r="K14" s="16">
        <f>J14*$K$1</f>
        <v>31.8</v>
      </c>
      <c r="L14" s="16">
        <v>73</v>
      </c>
      <c r="M14" s="16">
        <v>120</v>
      </c>
      <c r="N14" s="16">
        <v>89</v>
      </c>
      <c r="O14" s="16">
        <f t="shared" si="0"/>
        <v>282</v>
      </c>
      <c r="P14" s="16">
        <f>O14*$P$1</f>
        <v>112.8</v>
      </c>
      <c r="Q14" s="16" t="s">
        <v>327</v>
      </c>
      <c r="R14" s="16">
        <f t="shared" si="1"/>
        <v>144.6</v>
      </c>
      <c r="S14" s="16">
        <v>13</v>
      </c>
      <c r="T14" s="27" t="s">
        <v>283</v>
      </c>
    </row>
    <row r="15" spans="1:20">
      <c r="A15" s="16" t="s">
        <v>831</v>
      </c>
      <c r="B15" s="16" t="s">
        <v>832</v>
      </c>
      <c r="C15" s="16" t="s">
        <v>698</v>
      </c>
      <c r="D15" s="16"/>
      <c r="E15" s="16">
        <v>69</v>
      </c>
      <c r="F15" s="16">
        <v>65</v>
      </c>
      <c r="G15" s="16">
        <v>97</v>
      </c>
      <c r="H15" s="16">
        <v>97</v>
      </c>
      <c r="I15" s="17">
        <v>328</v>
      </c>
      <c r="J15" s="15">
        <v>65</v>
      </c>
      <c r="K15" s="16">
        <f>J15*$K$1</f>
        <v>39</v>
      </c>
      <c r="L15" s="16">
        <v>69</v>
      </c>
      <c r="M15" s="16">
        <v>97</v>
      </c>
      <c r="N15" s="16">
        <v>97</v>
      </c>
      <c r="O15" s="16">
        <f t="shared" si="0"/>
        <v>263</v>
      </c>
      <c r="P15" s="16">
        <f>O15*$P$1</f>
        <v>105.2</v>
      </c>
      <c r="Q15" s="16" t="s">
        <v>327</v>
      </c>
      <c r="R15" s="16">
        <f t="shared" si="1"/>
        <v>144.2</v>
      </c>
      <c r="S15" s="16">
        <v>14</v>
      </c>
      <c r="T15" s="27" t="s">
        <v>283</v>
      </c>
    </row>
    <row r="16" spans="1:20">
      <c r="A16" s="16" t="s">
        <v>833</v>
      </c>
      <c r="B16" s="16" t="s">
        <v>834</v>
      </c>
      <c r="C16" s="16" t="s">
        <v>698</v>
      </c>
      <c r="D16" s="16"/>
      <c r="E16" s="16">
        <v>65</v>
      </c>
      <c r="F16" s="16">
        <v>58</v>
      </c>
      <c r="G16" s="16">
        <v>114</v>
      </c>
      <c r="H16" s="16">
        <v>94</v>
      </c>
      <c r="I16" s="17">
        <v>331</v>
      </c>
      <c r="J16" s="15">
        <v>58</v>
      </c>
      <c r="K16" s="16">
        <f>J16*$K$1</f>
        <v>34.8</v>
      </c>
      <c r="L16" s="16">
        <v>65</v>
      </c>
      <c r="M16" s="16">
        <v>114</v>
      </c>
      <c r="N16" s="16">
        <v>94</v>
      </c>
      <c r="O16" s="16">
        <f t="shared" si="0"/>
        <v>273</v>
      </c>
      <c r="P16" s="16">
        <f>O16*$P$1</f>
        <v>109.2</v>
      </c>
      <c r="Q16" s="16" t="s">
        <v>327</v>
      </c>
      <c r="R16" s="16">
        <f t="shared" si="1"/>
        <v>144</v>
      </c>
      <c r="S16" s="16">
        <v>15</v>
      </c>
      <c r="T16" s="27" t="s">
        <v>283</v>
      </c>
    </row>
    <row r="17" spans="1:20">
      <c r="A17" s="16" t="s">
        <v>835</v>
      </c>
      <c r="B17" s="16" t="s">
        <v>836</v>
      </c>
      <c r="C17" s="16" t="s">
        <v>698</v>
      </c>
      <c r="D17" s="16"/>
      <c r="E17" s="16">
        <v>75</v>
      </c>
      <c r="F17" s="16">
        <v>66</v>
      </c>
      <c r="G17" s="16">
        <v>98</v>
      </c>
      <c r="H17" s="16">
        <v>87</v>
      </c>
      <c r="I17" s="17">
        <v>326</v>
      </c>
      <c r="J17" s="15">
        <v>66</v>
      </c>
      <c r="K17" s="16">
        <f>J17*$K$1</f>
        <v>39.6</v>
      </c>
      <c r="L17" s="16">
        <v>75</v>
      </c>
      <c r="M17" s="16">
        <v>98</v>
      </c>
      <c r="N17" s="16">
        <v>87</v>
      </c>
      <c r="O17" s="16">
        <f t="shared" si="0"/>
        <v>260</v>
      </c>
      <c r="P17" s="16">
        <f>O17*$P$1</f>
        <v>104</v>
      </c>
      <c r="Q17" s="16" t="s">
        <v>327</v>
      </c>
      <c r="R17" s="16">
        <f t="shared" si="1"/>
        <v>143.6</v>
      </c>
      <c r="S17" s="16">
        <v>16</v>
      </c>
      <c r="T17" s="27" t="s">
        <v>283</v>
      </c>
    </row>
    <row r="18" spans="1:20">
      <c r="A18" s="16" t="s">
        <v>837</v>
      </c>
      <c r="B18" s="16" t="s">
        <v>838</v>
      </c>
      <c r="C18" s="16" t="s">
        <v>698</v>
      </c>
      <c r="D18" s="16"/>
      <c r="E18" s="16">
        <v>78</v>
      </c>
      <c r="F18" s="16">
        <v>55</v>
      </c>
      <c r="G18" s="16">
        <v>134</v>
      </c>
      <c r="H18" s="16">
        <v>63</v>
      </c>
      <c r="I18" s="17">
        <v>330</v>
      </c>
      <c r="J18" s="15">
        <v>55</v>
      </c>
      <c r="K18" s="16">
        <f>J18*$K$1</f>
        <v>33</v>
      </c>
      <c r="L18" s="16">
        <v>78</v>
      </c>
      <c r="M18" s="16">
        <v>134</v>
      </c>
      <c r="N18" s="16">
        <v>63</v>
      </c>
      <c r="O18" s="16">
        <f t="shared" si="0"/>
        <v>275</v>
      </c>
      <c r="P18" s="16">
        <f>O18*$P$1</f>
        <v>110</v>
      </c>
      <c r="Q18" s="16" t="s">
        <v>327</v>
      </c>
      <c r="R18" s="16">
        <f t="shared" si="1"/>
        <v>143</v>
      </c>
      <c r="S18" s="16">
        <v>17</v>
      </c>
      <c r="T18" s="27" t="s">
        <v>283</v>
      </c>
    </row>
    <row r="19" spans="1:20">
      <c r="A19" s="16" t="s">
        <v>839</v>
      </c>
      <c r="B19" s="16" t="s">
        <v>840</v>
      </c>
      <c r="C19" s="16" t="s">
        <v>698</v>
      </c>
      <c r="D19" s="16"/>
      <c r="E19" s="16">
        <v>58</v>
      </c>
      <c r="F19" s="16">
        <v>53</v>
      </c>
      <c r="G19" s="16">
        <v>123</v>
      </c>
      <c r="H19" s="16">
        <v>94</v>
      </c>
      <c r="I19" s="17">
        <v>328</v>
      </c>
      <c r="J19" s="15">
        <v>53</v>
      </c>
      <c r="K19" s="16">
        <f>J19*$K$1</f>
        <v>31.8</v>
      </c>
      <c r="L19" s="16">
        <v>58</v>
      </c>
      <c r="M19" s="16">
        <v>123</v>
      </c>
      <c r="N19" s="16">
        <v>94</v>
      </c>
      <c r="O19" s="16">
        <f t="shared" si="0"/>
        <v>275</v>
      </c>
      <c r="P19" s="16">
        <f>O19*$P$1</f>
        <v>110</v>
      </c>
      <c r="Q19" s="16" t="s">
        <v>327</v>
      </c>
      <c r="R19" s="16">
        <f t="shared" si="1"/>
        <v>141.8</v>
      </c>
      <c r="S19" s="16">
        <v>18</v>
      </c>
      <c r="T19" s="27" t="s">
        <v>283</v>
      </c>
    </row>
    <row r="20" spans="1:20">
      <c r="A20" s="16" t="s">
        <v>841</v>
      </c>
      <c r="B20" s="16" t="s">
        <v>842</v>
      </c>
      <c r="C20" s="16" t="s">
        <v>698</v>
      </c>
      <c r="D20" s="16"/>
      <c r="E20" s="16">
        <v>69</v>
      </c>
      <c r="F20" s="16">
        <v>61</v>
      </c>
      <c r="G20" s="16">
        <v>104</v>
      </c>
      <c r="H20" s="16">
        <v>89</v>
      </c>
      <c r="I20" s="17">
        <v>323</v>
      </c>
      <c r="J20" s="15">
        <v>61</v>
      </c>
      <c r="K20" s="16">
        <f>J20*$K$1</f>
        <v>36.6</v>
      </c>
      <c r="L20" s="16">
        <v>69</v>
      </c>
      <c r="M20" s="16">
        <v>104</v>
      </c>
      <c r="N20" s="16">
        <v>89</v>
      </c>
      <c r="O20" s="16">
        <f t="shared" si="0"/>
        <v>262</v>
      </c>
      <c r="P20" s="16">
        <f>O20*$P$1</f>
        <v>104.8</v>
      </c>
      <c r="Q20" s="16" t="s">
        <v>327</v>
      </c>
      <c r="R20" s="16">
        <f t="shared" si="1"/>
        <v>141.4</v>
      </c>
      <c r="S20" s="16">
        <v>19</v>
      </c>
      <c r="T20" s="27" t="s">
        <v>283</v>
      </c>
    </row>
    <row r="21" spans="1:20">
      <c r="A21" s="16" t="s">
        <v>843</v>
      </c>
      <c r="B21" s="16" t="s">
        <v>844</v>
      </c>
      <c r="C21" s="16" t="s">
        <v>698</v>
      </c>
      <c r="D21" s="16"/>
      <c r="E21" s="16">
        <v>75</v>
      </c>
      <c r="F21" s="16">
        <v>60</v>
      </c>
      <c r="G21" s="16">
        <v>117</v>
      </c>
      <c r="H21" s="16">
        <v>71</v>
      </c>
      <c r="I21" s="17">
        <v>323</v>
      </c>
      <c r="J21" s="15">
        <v>60</v>
      </c>
      <c r="K21" s="16">
        <f>J21*$K$1</f>
        <v>36</v>
      </c>
      <c r="L21" s="16">
        <v>75</v>
      </c>
      <c r="M21" s="16">
        <v>117</v>
      </c>
      <c r="N21" s="16">
        <v>71</v>
      </c>
      <c r="O21" s="16">
        <f t="shared" si="0"/>
        <v>263</v>
      </c>
      <c r="P21" s="16">
        <f>O21*$P$1</f>
        <v>105.2</v>
      </c>
      <c r="Q21" s="16" t="s">
        <v>327</v>
      </c>
      <c r="R21" s="16">
        <f t="shared" si="1"/>
        <v>141.2</v>
      </c>
      <c r="S21" s="16">
        <v>20</v>
      </c>
      <c r="T21" s="27" t="s">
        <v>283</v>
      </c>
    </row>
    <row r="22" spans="1:20">
      <c r="A22" s="16" t="s">
        <v>845</v>
      </c>
      <c r="B22" s="16" t="s">
        <v>846</v>
      </c>
      <c r="C22" s="16" t="s">
        <v>698</v>
      </c>
      <c r="D22" s="16"/>
      <c r="E22" s="16">
        <v>72</v>
      </c>
      <c r="F22" s="16">
        <v>62</v>
      </c>
      <c r="G22" s="16">
        <v>114</v>
      </c>
      <c r="H22" s="16">
        <v>74</v>
      </c>
      <c r="I22" s="17">
        <v>322</v>
      </c>
      <c r="J22" s="15">
        <v>62</v>
      </c>
      <c r="K22" s="16">
        <f>J22*$K$1</f>
        <v>37.2</v>
      </c>
      <c r="L22" s="16">
        <v>72</v>
      </c>
      <c r="M22" s="16">
        <v>114</v>
      </c>
      <c r="N22" s="16">
        <v>74</v>
      </c>
      <c r="O22" s="16">
        <f t="shared" si="0"/>
        <v>260</v>
      </c>
      <c r="P22" s="16">
        <f>O22*$P$1</f>
        <v>104</v>
      </c>
      <c r="Q22" s="16" t="s">
        <v>327</v>
      </c>
      <c r="R22" s="16">
        <f t="shared" si="1"/>
        <v>141.2</v>
      </c>
      <c r="S22" s="16">
        <v>21</v>
      </c>
      <c r="T22" s="27" t="s">
        <v>283</v>
      </c>
    </row>
    <row r="23" spans="1:20">
      <c r="A23" s="16" t="s">
        <v>847</v>
      </c>
      <c r="B23" s="16" t="s">
        <v>848</v>
      </c>
      <c r="C23" s="16" t="s">
        <v>698</v>
      </c>
      <c r="D23" s="16"/>
      <c r="E23" s="16">
        <v>74</v>
      </c>
      <c r="F23" s="16">
        <v>65</v>
      </c>
      <c r="G23" s="16">
        <v>108</v>
      </c>
      <c r="H23" s="16">
        <v>73</v>
      </c>
      <c r="I23" s="17">
        <v>320</v>
      </c>
      <c r="J23" s="15">
        <v>65</v>
      </c>
      <c r="K23" s="16">
        <f>J23*$K$1</f>
        <v>39</v>
      </c>
      <c r="L23" s="16">
        <v>74</v>
      </c>
      <c r="M23" s="16">
        <v>108</v>
      </c>
      <c r="N23" s="16">
        <v>73</v>
      </c>
      <c r="O23" s="16">
        <f t="shared" si="0"/>
        <v>255</v>
      </c>
      <c r="P23" s="16">
        <f>O23*$P$1</f>
        <v>102</v>
      </c>
      <c r="Q23" s="16" t="s">
        <v>327</v>
      </c>
      <c r="R23" s="16">
        <f t="shared" si="1"/>
        <v>141</v>
      </c>
      <c r="S23" s="16">
        <v>22</v>
      </c>
      <c r="T23" s="27" t="s">
        <v>283</v>
      </c>
    </row>
    <row r="24" spans="1:20">
      <c r="A24" s="16" t="s">
        <v>849</v>
      </c>
      <c r="B24" s="16" t="s">
        <v>850</v>
      </c>
      <c r="C24" s="16" t="s">
        <v>698</v>
      </c>
      <c r="D24" s="16"/>
      <c r="E24" s="16">
        <v>69</v>
      </c>
      <c r="F24" s="16">
        <v>44</v>
      </c>
      <c r="G24" s="16">
        <v>130</v>
      </c>
      <c r="H24" s="16">
        <v>85</v>
      </c>
      <c r="I24" s="17">
        <v>328</v>
      </c>
      <c r="J24" s="15">
        <v>44</v>
      </c>
      <c r="K24" s="16">
        <f>J24*$K$1</f>
        <v>26.4</v>
      </c>
      <c r="L24" s="16">
        <v>69</v>
      </c>
      <c r="M24" s="16">
        <v>130</v>
      </c>
      <c r="N24" s="16">
        <v>85</v>
      </c>
      <c r="O24" s="16">
        <f t="shared" si="0"/>
        <v>284</v>
      </c>
      <c r="P24" s="16">
        <f>O24*$P$1</f>
        <v>113.6</v>
      </c>
      <c r="Q24" s="16" t="s">
        <v>327</v>
      </c>
      <c r="R24" s="16">
        <f t="shared" si="1"/>
        <v>140</v>
      </c>
      <c r="S24" s="16">
        <v>23</v>
      </c>
      <c r="T24" s="27" t="s">
        <v>283</v>
      </c>
    </row>
    <row r="25" spans="1:20">
      <c r="A25" s="16" t="s">
        <v>851</v>
      </c>
      <c r="B25" s="16" t="s">
        <v>852</v>
      </c>
      <c r="C25" s="16" t="s">
        <v>698</v>
      </c>
      <c r="D25" s="16"/>
      <c r="E25" s="16">
        <v>71</v>
      </c>
      <c r="F25" s="16">
        <v>60</v>
      </c>
      <c r="G25" s="16">
        <v>111</v>
      </c>
      <c r="H25" s="16">
        <v>75</v>
      </c>
      <c r="I25" s="17">
        <v>317</v>
      </c>
      <c r="J25" s="15">
        <v>60</v>
      </c>
      <c r="K25" s="16">
        <f>J25*$K$1</f>
        <v>36</v>
      </c>
      <c r="L25" s="16">
        <v>71</v>
      </c>
      <c r="M25" s="16">
        <v>111</v>
      </c>
      <c r="N25" s="16">
        <v>75</v>
      </c>
      <c r="O25" s="16">
        <f t="shared" si="0"/>
        <v>257</v>
      </c>
      <c r="P25" s="16">
        <f>O25*$P$1</f>
        <v>102.8</v>
      </c>
      <c r="Q25" s="16" t="s">
        <v>327</v>
      </c>
      <c r="R25" s="16">
        <f t="shared" si="1"/>
        <v>138.8</v>
      </c>
      <c r="S25" s="16">
        <v>24</v>
      </c>
      <c r="T25" s="27" t="s">
        <v>283</v>
      </c>
    </row>
    <row r="26" spans="1:20">
      <c r="A26" s="16" t="s">
        <v>853</v>
      </c>
      <c r="B26" s="16" t="s">
        <v>854</v>
      </c>
      <c r="C26" s="16" t="s">
        <v>698</v>
      </c>
      <c r="D26" s="16"/>
      <c r="E26" s="16">
        <v>69</v>
      </c>
      <c r="F26" s="16">
        <v>47</v>
      </c>
      <c r="G26" s="16">
        <v>121</v>
      </c>
      <c r="H26" s="16">
        <v>86</v>
      </c>
      <c r="I26" s="17">
        <v>323</v>
      </c>
      <c r="J26" s="15">
        <v>47</v>
      </c>
      <c r="K26" s="16">
        <f>J26*$K$1</f>
        <v>28.2</v>
      </c>
      <c r="L26" s="16">
        <v>69</v>
      </c>
      <c r="M26" s="16">
        <v>121</v>
      </c>
      <c r="N26" s="16">
        <v>86</v>
      </c>
      <c r="O26" s="16">
        <f t="shared" si="0"/>
        <v>276</v>
      </c>
      <c r="P26" s="16">
        <f>O26*$P$1</f>
        <v>110.4</v>
      </c>
      <c r="Q26" s="16" t="s">
        <v>327</v>
      </c>
      <c r="R26" s="16">
        <f t="shared" si="1"/>
        <v>138.6</v>
      </c>
      <c r="S26" s="16">
        <v>25</v>
      </c>
      <c r="T26" s="27" t="s">
        <v>283</v>
      </c>
    </row>
    <row r="27" spans="1:20">
      <c r="A27" s="16" t="s">
        <v>855</v>
      </c>
      <c r="B27" s="16" t="s">
        <v>856</v>
      </c>
      <c r="C27" s="16" t="s">
        <v>698</v>
      </c>
      <c r="D27" s="16"/>
      <c r="E27" s="16">
        <v>62</v>
      </c>
      <c r="F27" s="16">
        <v>62</v>
      </c>
      <c r="G27" s="16">
        <v>121</v>
      </c>
      <c r="H27" s="16">
        <v>65</v>
      </c>
      <c r="I27" s="17">
        <v>310</v>
      </c>
      <c r="J27" s="15">
        <v>62</v>
      </c>
      <c r="K27" s="16">
        <f>J27*$K$1</f>
        <v>37.2</v>
      </c>
      <c r="L27" s="16">
        <v>62</v>
      </c>
      <c r="M27" s="16">
        <v>121</v>
      </c>
      <c r="N27" s="16">
        <v>65</v>
      </c>
      <c r="O27" s="16">
        <f t="shared" si="0"/>
        <v>248</v>
      </c>
      <c r="P27" s="16">
        <f>O27*$P$1</f>
        <v>99.2</v>
      </c>
      <c r="Q27" s="16" t="s">
        <v>327</v>
      </c>
      <c r="R27" s="16">
        <f t="shared" si="1"/>
        <v>136.4</v>
      </c>
      <c r="S27" s="16">
        <v>26</v>
      </c>
      <c r="T27" s="27" t="s">
        <v>283</v>
      </c>
    </row>
    <row r="28" spans="1:20">
      <c r="A28" s="16" t="s">
        <v>857</v>
      </c>
      <c r="B28" s="16" t="s">
        <v>858</v>
      </c>
      <c r="C28" s="16" t="s">
        <v>698</v>
      </c>
      <c r="D28" s="16"/>
      <c r="E28" s="16">
        <v>72</v>
      </c>
      <c r="F28" s="16">
        <v>43</v>
      </c>
      <c r="G28" s="16">
        <v>118</v>
      </c>
      <c r="H28" s="16">
        <v>86</v>
      </c>
      <c r="I28" s="17">
        <v>319</v>
      </c>
      <c r="J28" s="15">
        <v>43</v>
      </c>
      <c r="K28" s="16">
        <f>J28*$K$1</f>
        <v>25.8</v>
      </c>
      <c r="L28" s="16">
        <v>72</v>
      </c>
      <c r="M28" s="16">
        <v>118</v>
      </c>
      <c r="N28" s="16">
        <v>86</v>
      </c>
      <c r="O28" s="16">
        <f t="shared" si="0"/>
        <v>276</v>
      </c>
      <c r="P28" s="16">
        <f>O28*$P$1</f>
        <v>110.4</v>
      </c>
      <c r="Q28" s="16" t="s">
        <v>327</v>
      </c>
      <c r="R28" s="16">
        <f t="shared" si="1"/>
        <v>136.2</v>
      </c>
      <c r="S28" s="16">
        <v>27</v>
      </c>
      <c r="T28" s="27" t="s">
        <v>283</v>
      </c>
    </row>
    <row r="29" spans="1:20">
      <c r="A29" s="16" t="s">
        <v>859</v>
      </c>
      <c r="B29" s="31" t="s">
        <v>860</v>
      </c>
      <c r="C29" s="16" t="s">
        <v>698</v>
      </c>
      <c r="D29" s="16"/>
      <c r="E29" s="16">
        <v>68</v>
      </c>
      <c r="F29" s="16">
        <v>33</v>
      </c>
      <c r="G29" s="16">
        <v>127</v>
      </c>
      <c r="H29" s="16">
        <v>94</v>
      </c>
      <c r="I29" s="16">
        <v>322</v>
      </c>
      <c r="J29" s="16">
        <v>33</v>
      </c>
      <c r="K29" s="16">
        <f>J29*$K$1</f>
        <v>19.8</v>
      </c>
      <c r="L29" s="16">
        <v>68</v>
      </c>
      <c r="M29" s="16">
        <v>127</v>
      </c>
      <c r="N29" s="16">
        <v>94</v>
      </c>
      <c r="O29" s="16">
        <f t="shared" si="0"/>
        <v>289</v>
      </c>
      <c r="P29" s="16">
        <f>O29*$P$1</f>
        <v>115.6</v>
      </c>
      <c r="Q29" s="16" t="s">
        <v>327</v>
      </c>
      <c r="R29" s="16">
        <f t="shared" si="1"/>
        <v>135.4</v>
      </c>
      <c r="S29" s="16">
        <v>28</v>
      </c>
      <c r="T29" s="27" t="s">
        <v>283</v>
      </c>
    </row>
    <row r="30" spans="1:20">
      <c r="A30" s="28" t="s">
        <v>861</v>
      </c>
      <c r="B30" s="28" t="s">
        <v>862</v>
      </c>
      <c r="C30" s="28" t="s">
        <v>698</v>
      </c>
      <c r="D30" s="28"/>
      <c r="E30" s="28">
        <v>77</v>
      </c>
      <c r="F30" s="28">
        <v>41</v>
      </c>
      <c r="G30" s="28">
        <v>120</v>
      </c>
      <c r="H30" s="28">
        <v>80</v>
      </c>
      <c r="I30" s="28">
        <v>318</v>
      </c>
      <c r="J30" s="28">
        <v>41</v>
      </c>
      <c r="K30" s="28">
        <f>J30*$K$1</f>
        <v>24.6</v>
      </c>
      <c r="L30" s="28">
        <v>77</v>
      </c>
      <c r="M30" s="28">
        <v>120</v>
      </c>
      <c r="N30" s="28">
        <v>80</v>
      </c>
      <c r="O30" s="28">
        <f t="shared" si="0"/>
        <v>277</v>
      </c>
      <c r="P30" s="28">
        <f>O30*$P$1</f>
        <v>110.8</v>
      </c>
      <c r="Q30" s="28" t="s">
        <v>327</v>
      </c>
      <c r="R30" s="28">
        <f t="shared" si="1"/>
        <v>135.4</v>
      </c>
      <c r="S30" s="28">
        <v>29</v>
      </c>
      <c r="T30" s="28" t="s">
        <v>299</v>
      </c>
    </row>
    <row r="31" spans="1:20">
      <c r="A31" s="20" t="s">
        <v>863</v>
      </c>
      <c r="B31" s="20" t="s">
        <v>864</v>
      </c>
      <c r="C31" s="20" t="s">
        <v>698</v>
      </c>
      <c r="D31" s="20"/>
      <c r="E31" s="20">
        <v>62</v>
      </c>
      <c r="F31" s="20">
        <v>56</v>
      </c>
      <c r="G31" s="20">
        <v>109</v>
      </c>
      <c r="H31" s="20">
        <v>83</v>
      </c>
      <c r="I31" s="21">
        <v>310</v>
      </c>
      <c r="J31" s="19">
        <v>56</v>
      </c>
      <c r="K31" s="20">
        <f>J31*$K$1</f>
        <v>33.6</v>
      </c>
      <c r="L31" s="20">
        <v>62</v>
      </c>
      <c r="M31" s="20">
        <v>109</v>
      </c>
      <c r="N31" s="20">
        <v>83</v>
      </c>
      <c r="O31" s="20">
        <f t="shared" si="0"/>
        <v>254</v>
      </c>
      <c r="P31" s="20">
        <f>O31*$P$1</f>
        <v>101.6</v>
      </c>
      <c r="Q31" s="20" t="s">
        <v>327</v>
      </c>
      <c r="R31" s="20">
        <f t="shared" si="1"/>
        <v>135.2</v>
      </c>
      <c r="S31" s="20">
        <v>30</v>
      </c>
      <c r="T31" s="28" t="s">
        <v>299</v>
      </c>
    </row>
    <row r="32" spans="1:20">
      <c r="A32" s="24" t="s">
        <v>865</v>
      </c>
      <c r="B32" s="24" t="s">
        <v>866</v>
      </c>
      <c r="C32" s="24" t="s">
        <v>698</v>
      </c>
      <c r="D32" s="24"/>
      <c r="E32" s="24">
        <v>72</v>
      </c>
      <c r="F32" s="24">
        <v>58</v>
      </c>
      <c r="G32" s="24">
        <v>113</v>
      </c>
      <c r="H32" s="24">
        <v>66</v>
      </c>
      <c r="I32" s="25">
        <v>309</v>
      </c>
      <c r="J32" s="23">
        <v>58</v>
      </c>
      <c r="K32" s="24">
        <f>J32*$K$1</f>
        <v>34.8</v>
      </c>
      <c r="L32" s="24">
        <v>72</v>
      </c>
      <c r="M32" s="24">
        <v>113</v>
      </c>
      <c r="N32" s="24">
        <v>66</v>
      </c>
      <c r="O32" s="24">
        <f t="shared" si="0"/>
        <v>251</v>
      </c>
      <c r="P32" s="24">
        <f>O32*$P$1</f>
        <v>100.4</v>
      </c>
      <c r="Q32" s="24" t="s">
        <v>327</v>
      </c>
      <c r="R32" s="35">
        <f t="shared" si="1"/>
        <v>135.2</v>
      </c>
      <c r="S32" s="24">
        <v>31</v>
      </c>
      <c r="T32" s="29" t="s">
        <v>301</v>
      </c>
    </row>
    <row r="33" spans="1:20">
      <c r="A33" s="24" t="s">
        <v>867</v>
      </c>
      <c r="B33" s="24" t="s">
        <v>868</v>
      </c>
      <c r="C33" s="24" t="s">
        <v>698</v>
      </c>
      <c r="D33" s="24"/>
      <c r="E33" s="24">
        <v>71</v>
      </c>
      <c r="F33" s="24">
        <v>46</v>
      </c>
      <c r="G33" s="24">
        <v>122</v>
      </c>
      <c r="H33" s="24">
        <v>75</v>
      </c>
      <c r="I33" s="25">
        <v>314</v>
      </c>
      <c r="J33" s="23">
        <v>46</v>
      </c>
      <c r="K33" s="24">
        <f>J33*$K$1</f>
        <v>27.6</v>
      </c>
      <c r="L33" s="24">
        <v>71</v>
      </c>
      <c r="M33" s="24">
        <v>122</v>
      </c>
      <c r="N33" s="24">
        <v>75</v>
      </c>
      <c r="O33" s="24">
        <f t="shared" si="0"/>
        <v>268</v>
      </c>
      <c r="P33" s="24">
        <f>O33*$P$1</f>
        <v>107.2</v>
      </c>
      <c r="Q33" s="24" t="s">
        <v>327</v>
      </c>
      <c r="R33" s="35">
        <f t="shared" si="1"/>
        <v>134.8</v>
      </c>
      <c r="S33" s="24">
        <v>32</v>
      </c>
      <c r="T33" s="29" t="s">
        <v>301</v>
      </c>
    </row>
    <row r="34" spans="1:20">
      <c r="A34" s="24" t="s">
        <v>869</v>
      </c>
      <c r="B34" s="24" t="s">
        <v>870</v>
      </c>
      <c r="C34" s="24" t="s">
        <v>698</v>
      </c>
      <c r="D34" s="24"/>
      <c r="E34" s="24">
        <v>73</v>
      </c>
      <c r="F34" s="24">
        <v>55</v>
      </c>
      <c r="G34" s="24">
        <v>102</v>
      </c>
      <c r="H34" s="24">
        <v>78</v>
      </c>
      <c r="I34" s="25">
        <v>308</v>
      </c>
      <c r="J34" s="23">
        <v>55</v>
      </c>
      <c r="K34" s="24">
        <f>J34*$K$1</f>
        <v>33</v>
      </c>
      <c r="L34" s="24">
        <v>73</v>
      </c>
      <c r="M34" s="24">
        <v>102</v>
      </c>
      <c r="N34" s="24">
        <v>78</v>
      </c>
      <c r="O34" s="24">
        <f t="shared" si="0"/>
        <v>253</v>
      </c>
      <c r="P34" s="24">
        <f>O34*$P$1</f>
        <v>101.2</v>
      </c>
      <c r="Q34" s="24" t="s">
        <v>327</v>
      </c>
      <c r="R34" s="35">
        <f t="shared" si="1"/>
        <v>134.2</v>
      </c>
      <c r="S34" s="24">
        <v>33</v>
      </c>
      <c r="T34" s="29" t="s">
        <v>301</v>
      </c>
    </row>
    <row r="35" spans="1:20">
      <c r="A35" s="24" t="s">
        <v>871</v>
      </c>
      <c r="B35" s="24" t="s">
        <v>872</v>
      </c>
      <c r="C35" s="24" t="s">
        <v>698</v>
      </c>
      <c r="D35" s="24"/>
      <c r="E35" s="24">
        <v>77</v>
      </c>
      <c r="F35" s="24">
        <v>35</v>
      </c>
      <c r="G35" s="24">
        <v>125</v>
      </c>
      <c r="H35" s="24">
        <v>80</v>
      </c>
      <c r="I35" s="25">
        <v>317</v>
      </c>
      <c r="J35" s="23">
        <v>35</v>
      </c>
      <c r="K35" s="24">
        <f>J35*$K$1</f>
        <v>21</v>
      </c>
      <c r="L35" s="24">
        <v>77</v>
      </c>
      <c r="M35" s="24">
        <v>125</v>
      </c>
      <c r="N35" s="24">
        <v>80</v>
      </c>
      <c r="O35" s="24">
        <f t="shared" si="0"/>
        <v>282</v>
      </c>
      <c r="P35" s="24">
        <f>O35*$P$1</f>
        <v>112.8</v>
      </c>
      <c r="Q35" s="24" t="s">
        <v>327</v>
      </c>
      <c r="R35" s="35">
        <f t="shared" si="1"/>
        <v>133.8</v>
      </c>
      <c r="S35" s="24">
        <v>34</v>
      </c>
      <c r="T35" s="29" t="s">
        <v>301</v>
      </c>
    </row>
    <row r="36" spans="1:20">
      <c r="A36" s="24" t="s">
        <v>873</v>
      </c>
      <c r="B36" s="24" t="s">
        <v>874</v>
      </c>
      <c r="C36" s="24" t="s">
        <v>698</v>
      </c>
      <c r="D36" s="24"/>
      <c r="E36" s="24">
        <v>69</v>
      </c>
      <c r="F36" s="24">
        <v>61</v>
      </c>
      <c r="G36" s="24">
        <v>104</v>
      </c>
      <c r="H36" s="24">
        <v>69</v>
      </c>
      <c r="I36" s="25">
        <v>303</v>
      </c>
      <c r="J36" s="23">
        <v>61</v>
      </c>
      <c r="K36" s="24">
        <f>J36*$K$1</f>
        <v>36.6</v>
      </c>
      <c r="L36" s="24">
        <v>69</v>
      </c>
      <c r="M36" s="24">
        <v>104</v>
      </c>
      <c r="N36" s="24">
        <v>69</v>
      </c>
      <c r="O36" s="24">
        <f t="shared" si="0"/>
        <v>242</v>
      </c>
      <c r="P36" s="24">
        <f>O36*$P$1</f>
        <v>96.8</v>
      </c>
      <c r="Q36" s="24" t="s">
        <v>327</v>
      </c>
      <c r="R36" s="35">
        <f t="shared" si="1"/>
        <v>133.4</v>
      </c>
      <c r="S36" s="24">
        <v>35</v>
      </c>
      <c r="T36" s="29" t="s">
        <v>301</v>
      </c>
    </row>
    <row r="37" spans="1:20">
      <c r="A37" s="24" t="s">
        <v>875</v>
      </c>
      <c r="B37" s="24" t="s">
        <v>876</v>
      </c>
      <c r="C37" s="24" t="s">
        <v>698</v>
      </c>
      <c r="D37" s="24"/>
      <c r="E37" s="24">
        <v>72</v>
      </c>
      <c r="F37" s="24">
        <v>46</v>
      </c>
      <c r="G37" s="24">
        <v>112</v>
      </c>
      <c r="H37" s="24">
        <v>80</v>
      </c>
      <c r="I37" s="25">
        <v>310</v>
      </c>
      <c r="J37" s="23">
        <v>46</v>
      </c>
      <c r="K37" s="24">
        <f>J37*$K$1</f>
        <v>27.6</v>
      </c>
      <c r="L37" s="24">
        <v>72</v>
      </c>
      <c r="M37" s="24">
        <v>112</v>
      </c>
      <c r="N37" s="24">
        <v>80</v>
      </c>
      <c r="O37" s="24">
        <f t="shared" si="0"/>
        <v>264</v>
      </c>
      <c r="P37" s="24">
        <f>O37*$P$1</f>
        <v>105.6</v>
      </c>
      <c r="Q37" s="24" t="s">
        <v>327</v>
      </c>
      <c r="R37" s="35">
        <f t="shared" si="1"/>
        <v>133.2</v>
      </c>
      <c r="S37" s="24">
        <v>36</v>
      </c>
      <c r="T37" s="29" t="s">
        <v>301</v>
      </c>
    </row>
    <row r="38" spans="1:20">
      <c r="A38" s="24" t="s">
        <v>877</v>
      </c>
      <c r="B38" s="24" t="s">
        <v>878</v>
      </c>
      <c r="C38" s="24" t="s">
        <v>698</v>
      </c>
      <c r="D38" s="24"/>
      <c r="E38" s="24">
        <v>66</v>
      </c>
      <c r="F38" s="24">
        <v>52</v>
      </c>
      <c r="G38" s="24">
        <v>107</v>
      </c>
      <c r="H38" s="24">
        <v>81</v>
      </c>
      <c r="I38" s="25">
        <v>306</v>
      </c>
      <c r="J38" s="23">
        <v>52</v>
      </c>
      <c r="K38" s="24">
        <f>J38*$K$1</f>
        <v>31.2</v>
      </c>
      <c r="L38" s="24">
        <v>66</v>
      </c>
      <c r="M38" s="24">
        <v>107</v>
      </c>
      <c r="N38" s="24">
        <v>81</v>
      </c>
      <c r="O38" s="24">
        <f t="shared" si="0"/>
        <v>254</v>
      </c>
      <c r="P38" s="24">
        <f>O38*$P$1</f>
        <v>101.6</v>
      </c>
      <c r="Q38" s="24" t="s">
        <v>327</v>
      </c>
      <c r="R38" s="35">
        <f t="shared" si="1"/>
        <v>132.8</v>
      </c>
      <c r="S38" s="24">
        <v>37</v>
      </c>
      <c r="T38" s="29" t="s">
        <v>301</v>
      </c>
    </row>
    <row r="39" spans="1:20">
      <c r="A39" s="24" t="s">
        <v>879</v>
      </c>
      <c r="B39" s="24" t="s">
        <v>880</v>
      </c>
      <c r="C39" s="24" t="s">
        <v>698</v>
      </c>
      <c r="D39" s="24"/>
      <c r="E39" s="24">
        <v>65</v>
      </c>
      <c r="F39" s="24">
        <v>46</v>
      </c>
      <c r="G39" s="24">
        <v>120</v>
      </c>
      <c r="H39" s="24">
        <v>75</v>
      </c>
      <c r="I39" s="25">
        <v>306</v>
      </c>
      <c r="J39" s="23">
        <v>46</v>
      </c>
      <c r="K39" s="24">
        <f>J39*$K$1</f>
        <v>27.6</v>
      </c>
      <c r="L39" s="24">
        <v>65</v>
      </c>
      <c r="M39" s="24">
        <v>120</v>
      </c>
      <c r="N39" s="24">
        <v>75</v>
      </c>
      <c r="O39" s="24">
        <f t="shared" si="0"/>
        <v>260</v>
      </c>
      <c r="P39" s="24">
        <f>O39*$P$1</f>
        <v>104</v>
      </c>
      <c r="Q39" s="24" t="s">
        <v>327</v>
      </c>
      <c r="R39" s="35">
        <f t="shared" si="1"/>
        <v>131.6</v>
      </c>
      <c r="S39" s="24">
        <v>38</v>
      </c>
      <c r="T39" s="29" t="s">
        <v>301</v>
      </c>
    </row>
    <row r="40" spans="1:20">
      <c r="A40" s="24" t="s">
        <v>881</v>
      </c>
      <c r="B40" s="24" t="s">
        <v>882</v>
      </c>
      <c r="C40" s="24" t="s">
        <v>698</v>
      </c>
      <c r="D40" s="24"/>
      <c r="E40" s="24">
        <v>62</v>
      </c>
      <c r="F40" s="24">
        <v>51</v>
      </c>
      <c r="G40" s="24">
        <v>113</v>
      </c>
      <c r="H40" s="24">
        <v>76</v>
      </c>
      <c r="I40" s="25">
        <v>302</v>
      </c>
      <c r="J40" s="23">
        <v>51</v>
      </c>
      <c r="K40" s="24">
        <f>J40*$K$1</f>
        <v>30.6</v>
      </c>
      <c r="L40" s="24">
        <v>62</v>
      </c>
      <c r="M40" s="24">
        <v>113</v>
      </c>
      <c r="N40" s="24">
        <v>76</v>
      </c>
      <c r="O40" s="24">
        <f t="shared" si="0"/>
        <v>251</v>
      </c>
      <c r="P40" s="24">
        <f>O40*$P$1</f>
        <v>100.4</v>
      </c>
      <c r="Q40" s="24" t="s">
        <v>327</v>
      </c>
      <c r="R40" s="35">
        <f t="shared" si="1"/>
        <v>131</v>
      </c>
      <c r="S40" s="24">
        <v>39</v>
      </c>
      <c r="T40" s="29" t="s">
        <v>301</v>
      </c>
    </row>
    <row r="41" spans="1:20">
      <c r="A41" s="24" t="s">
        <v>883</v>
      </c>
      <c r="B41" s="24" t="s">
        <v>884</v>
      </c>
      <c r="C41" s="24" t="s">
        <v>698</v>
      </c>
      <c r="D41" s="24"/>
      <c r="E41" s="24">
        <v>75</v>
      </c>
      <c r="F41" s="24">
        <v>53</v>
      </c>
      <c r="G41" s="24">
        <v>102</v>
      </c>
      <c r="H41" s="24">
        <v>71</v>
      </c>
      <c r="I41" s="25">
        <v>301</v>
      </c>
      <c r="J41" s="23">
        <v>53</v>
      </c>
      <c r="K41" s="24">
        <f>J41*$K$1</f>
        <v>31.8</v>
      </c>
      <c r="L41" s="24">
        <v>75</v>
      </c>
      <c r="M41" s="24">
        <v>102</v>
      </c>
      <c r="N41" s="24">
        <v>71</v>
      </c>
      <c r="O41" s="24">
        <f t="shared" si="0"/>
        <v>248</v>
      </c>
      <c r="P41" s="24">
        <f>O41*$P$1</f>
        <v>99.2</v>
      </c>
      <c r="Q41" s="24" t="s">
        <v>327</v>
      </c>
      <c r="R41" s="35">
        <f t="shared" si="1"/>
        <v>131</v>
      </c>
      <c r="S41" s="24">
        <v>40</v>
      </c>
      <c r="T41" s="29" t="s">
        <v>301</v>
      </c>
    </row>
    <row r="42" spans="1:20">
      <c r="A42" s="24" t="s">
        <v>885</v>
      </c>
      <c r="B42" s="24" t="s">
        <v>886</v>
      </c>
      <c r="C42" s="24" t="s">
        <v>698</v>
      </c>
      <c r="D42" s="24"/>
      <c r="E42" s="24">
        <v>64</v>
      </c>
      <c r="F42" s="24">
        <v>60</v>
      </c>
      <c r="G42" s="24">
        <v>109</v>
      </c>
      <c r="H42" s="24">
        <v>64</v>
      </c>
      <c r="I42" s="25">
        <v>297</v>
      </c>
      <c r="J42" s="23">
        <v>60</v>
      </c>
      <c r="K42" s="24">
        <f>J42*$K$1</f>
        <v>36</v>
      </c>
      <c r="L42" s="24">
        <v>64</v>
      </c>
      <c r="M42" s="24">
        <v>109</v>
      </c>
      <c r="N42" s="24">
        <v>64</v>
      </c>
      <c r="O42" s="24">
        <f t="shared" si="0"/>
        <v>237</v>
      </c>
      <c r="P42" s="24">
        <f>O42*$P$1</f>
        <v>94.8</v>
      </c>
      <c r="Q42" s="24" t="s">
        <v>327</v>
      </c>
      <c r="R42" s="35">
        <f t="shared" si="1"/>
        <v>130.8</v>
      </c>
      <c r="S42" s="24">
        <v>41</v>
      </c>
      <c r="T42" s="29" t="s">
        <v>301</v>
      </c>
    </row>
    <row r="43" spans="1:20">
      <c r="A43" s="24" t="s">
        <v>887</v>
      </c>
      <c r="B43" s="24" t="s">
        <v>888</v>
      </c>
      <c r="C43" s="24" t="s">
        <v>698</v>
      </c>
      <c r="D43" s="24"/>
      <c r="E43" s="24">
        <v>70</v>
      </c>
      <c r="F43" s="24">
        <v>41</v>
      </c>
      <c r="G43" s="24">
        <v>109</v>
      </c>
      <c r="H43" s="24">
        <v>83</v>
      </c>
      <c r="I43" s="25">
        <v>303</v>
      </c>
      <c r="J43" s="23">
        <v>41</v>
      </c>
      <c r="K43" s="24">
        <f>J43*$K$1</f>
        <v>24.6</v>
      </c>
      <c r="L43" s="24">
        <v>70</v>
      </c>
      <c r="M43" s="24">
        <v>109</v>
      </c>
      <c r="N43" s="24">
        <v>83</v>
      </c>
      <c r="O43" s="24">
        <f t="shared" si="0"/>
        <v>262</v>
      </c>
      <c r="P43" s="24">
        <f>O43*$P$1</f>
        <v>104.8</v>
      </c>
      <c r="Q43" s="24" t="s">
        <v>327</v>
      </c>
      <c r="R43" s="35">
        <f t="shared" si="1"/>
        <v>129.4</v>
      </c>
      <c r="S43" s="24">
        <v>42</v>
      </c>
      <c r="T43" s="29" t="s">
        <v>301</v>
      </c>
    </row>
    <row r="44" spans="1:20">
      <c r="A44" s="24" t="s">
        <v>889</v>
      </c>
      <c r="B44" s="24" t="s">
        <v>890</v>
      </c>
      <c r="C44" s="24" t="s">
        <v>698</v>
      </c>
      <c r="D44" s="24"/>
      <c r="E44" s="24">
        <v>66</v>
      </c>
      <c r="F44" s="24">
        <v>43</v>
      </c>
      <c r="G44" s="24">
        <v>108</v>
      </c>
      <c r="H44" s="24">
        <v>85</v>
      </c>
      <c r="I44" s="25">
        <v>302</v>
      </c>
      <c r="J44" s="23">
        <v>43</v>
      </c>
      <c r="K44" s="24">
        <f>J44*$K$1</f>
        <v>25.8</v>
      </c>
      <c r="L44" s="24">
        <v>66</v>
      </c>
      <c r="M44" s="24">
        <v>108</v>
      </c>
      <c r="N44" s="24">
        <v>85</v>
      </c>
      <c r="O44" s="24">
        <f t="shared" si="0"/>
        <v>259</v>
      </c>
      <c r="P44" s="24">
        <f>O44*$P$1</f>
        <v>103.6</v>
      </c>
      <c r="Q44" s="24" t="s">
        <v>327</v>
      </c>
      <c r="R44" s="35">
        <f t="shared" si="1"/>
        <v>129.4</v>
      </c>
      <c r="S44" s="24">
        <v>43</v>
      </c>
      <c r="T44" s="29" t="s">
        <v>301</v>
      </c>
    </row>
    <row r="45" spans="1:20">
      <c r="A45" s="24" t="s">
        <v>891</v>
      </c>
      <c r="B45" s="24" t="s">
        <v>892</v>
      </c>
      <c r="C45" s="24" t="s">
        <v>698</v>
      </c>
      <c r="D45" s="24"/>
      <c r="E45" s="24">
        <v>63</v>
      </c>
      <c r="F45" s="24">
        <v>42</v>
      </c>
      <c r="G45" s="24">
        <v>125</v>
      </c>
      <c r="H45" s="24">
        <v>72</v>
      </c>
      <c r="I45" s="25">
        <v>302</v>
      </c>
      <c r="J45" s="23">
        <v>42</v>
      </c>
      <c r="K45" s="24">
        <f>J45*$K$1</f>
        <v>25.2</v>
      </c>
      <c r="L45" s="24">
        <v>63</v>
      </c>
      <c r="M45" s="24">
        <v>125</v>
      </c>
      <c r="N45" s="24">
        <v>72</v>
      </c>
      <c r="O45" s="24">
        <f t="shared" si="0"/>
        <v>260</v>
      </c>
      <c r="P45" s="24">
        <f>O45*$P$1</f>
        <v>104</v>
      </c>
      <c r="Q45" s="24" t="s">
        <v>327</v>
      </c>
      <c r="R45" s="35">
        <f t="shared" si="1"/>
        <v>129.2</v>
      </c>
      <c r="S45" s="24">
        <v>44</v>
      </c>
      <c r="T45" s="29" t="s">
        <v>301</v>
      </c>
    </row>
    <row r="46" spans="1:20">
      <c r="A46" s="24" t="s">
        <v>893</v>
      </c>
      <c r="B46" s="24" t="s">
        <v>894</v>
      </c>
      <c r="C46" s="24" t="s">
        <v>698</v>
      </c>
      <c r="D46" s="24"/>
      <c r="E46" s="24">
        <v>62</v>
      </c>
      <c r="F46" s="24">
        <v>54</v>
      </c>
      <c r="G46" s="24">
        <v>104</v>
      </c>
      <c r="H46" s="24">
        <v>74</v>
      </c>
      <c r="I46" s="25">
        <v>294</v>
      </c>
      <c r="J46" s="23">
        <v>54</v>
      </c>
      <c r="K46" s="24">
        <f>J46*$K$1</f>
        <v>32.4</v>
      </c>
      <c r="L46" s="24">
        <v>62</v>
      </c>
      <c r="M46" s="24">
        <v>104</v>
      </c>
      <c r="N46" s="24">
        <v>74</v>
      </c>
      <c r="O46" s="24">
        <f t="shared" si="0"/>
        <v>240</v>
      </c>
      <c r="P46" s="24">
        <f>O46*$P$1</f>
        <v>96</v>
      </c>
      <c r="Q46" s="24" t="s">
        <v>327</v>
      </c>
      <c r="R46" s="35">
        <f t="shared" si="1"/>
        <v>128.4</v>
      </c>
      <c r="S46" s="24">
        <v>45</v>
      </c>
      <c r="T46" s="29" t="s">
        <v>301</v>
      </c>
    </row>
    <row r="47" spans="1:20">
      <c r="A47" s="24" t="s">
        <v>895</v>
      </c>
      <c r="B47" s="24" t="s">
        <v>896</v>
      </c>
      <c r="C47" s="24" t="s">
        <v>698</v>
      </c>
      <c r="D47" s="24"/>
      <c r="E47" s="24">
        <v>75</v>
      </c>
      <c r="F47" s="24">
        <v>48</v>
      </c>
      <c r="G47" s="24">
        <v>121</v>
      </c>
      <c r="H47" s="24">
        <v>51</v>
      </c>
      <c r="I47" s="25">
        <v>295</v>
      </c>
      <c r="J47" s="23">
        <v>48</v>
      </c>
      <c r="K47" s="24">
        <f>J47*$K$1</f>
        <v>28.8</v>
      </c>
      <c r="L47" s="24">
        <v>75</v>
      </c>
      <c r="M47" s="24">
        <v>121</v>
      </c>
      <c r="N47" s="24">
        <v>51</v>
      </c>
      <c r="O47" s="24">
        <f t="shared" si="0"/>
        <v>247</v>
      </c>
      <c r="P47" s="24">
        <f>O47*$P$1</f>
        <v>98.8</v>
      </c>
      <c r="Q47" s="24" t="s">
        <v>327</v>
      </c>
      <c r="R47" s="35">
        <f t="shared" si="1"/>
        <v>127.6</v>
      </c>
      <c r="S47" s="24">
        <v>46</v>
      </c>
      <c r="T47" s="29" t="s">
        <v>301</v>
      </c>
    </row>
    <row r="48" spans="1:20">
      <c r="A48" s="24" t="s">
        <v>897</v>
      </c>
      <c r="B48" s="24" t="s">
        <v>898</v>
      </c>
      <c r="C48" s="24" t="s">
        <v>698</v>
      </c>
      <c r="D48" s="24"/>
      <c r="E48" s="24">
        <v>70</v>
      </c>
      <c r="F48" s="24">
        <v>56</v>
      </c>
      <c r="G48" s="24">
        <v>97</v>
      </c>
      <c r="H48" s="24">
        <v>68</v>
      </c>
      <c r="I48" s="25">
        <v>291</v>
      </c>
      <c r="J48" s="23">
        <v>56</v>
      </c>
      <c r="K48" s="24">
        <f>J48*$K$1</f>
        <v>33.6</v>
      </c>
      <c r="L48" s="24">
        <v>70</v>
      </c>
      <c r="M48" s="24">
        <v>97</v>
      </c>
      <c r="N48" s="24">
        <v>68</v>
      </c>
      <c r="O48" s="24">
        <f t="shared" si="0"/>
        <v>235</v>
      </c>
      <c r="P48" s="24">
        <f>O48*$P$1</f>
        <v>94</v>
      </c>
      <c r="Q48" s="24" t="s">
        <v>327</v>
      </c>
      <c r="R48" s="35">
        <f t="shared" si="1"/>
        <v>127.6</v>
      </c>
      <c r="S48" s="24">
        <v>47</v>
      </c>
      <c r="T48" s="29" t="s">
        <v>301</v>
      </c>
    </row>
    <row r="49" spans="1:20">
      <c r="A49" s="24" t="s">
        <v>899</v>
      </c>
      <c r="B49" s="24" t="s">
        <v>900</v>
      </c>
      <c r="C49" s="24" t="s">
        <v>698</v>
      </c>
      <c r="D49" s="24"/>
      <c r="E49" s="24">
        <v>70</v>
      </c>
      <c r="F49" s="24">
        <v>58</v>
      </c>
      <c r="G49" s="24">
        <v>82</v>
      </c>
      <c r="H49" s="24">
        <v>79</v>
      </c>
      <c r="I49" s="25">
        <v>289</v>
      </c>
      <c r="J49" s="23">
        <v>58</v>
      </c>
      <c r="K49" s="24">
        <f>J49*$K$1</f>
        <v>34.8</v>
      </c>
      <c r="L49" s="24">
        <v>70</v>
      </c>
      <c r="M49" s="24">
        <v>82</v>
      </c>
      <c r="N49" s="24">
        <v>79</v>
      </c>
      <c r="O49" s="24">
        <f t="shared" si="0"/>
        <v>231</v>
      </c>
      <c r="P49" s="24">
        <f>O49*$P$1</f>
        <v>92.4</v>
      </c>
      <c r="Q49" s="24" t="s">
        <v>327</v>
      </c>
      <c r="R49" s="35">
        <f t="shared" si="1"/>
        <v>127.2</v>
      </c>
      <c r="S49" s="24">
        <v>48</v>
      </c>
      <c r="T49" s="29" t="s">
        <v>301</v>
      </c>
    </row>
    <row r="50" spans="1:20">
      <c r="A50" s="24" t="s">
        <v>901</v>
      </c>
      <c r="B50" s="24" t="s">
        <v>902</v>
      </c>
      <c r="C50" s="24" t="s">
        <v>698</v>
      </c>
      <c r="D50" s="24"/>
      <c r="E50" s="24">
        <v>73</v>
      </c>
      <c r="F50" s="24">
        <v>48</v>
      </c>
      <c r="G50" s="24">
        <v>106</v>
      </c>
      <c r="H50" s="24">
        <v>66</v>
      </c>
      <c r="I50" s="25">
        <v>293</v>
      </c>
      <c r="J50" s="23">
        <v>48</v>
      </c>
      <c r="K50" s="24">
        <f>J50*$K$1</f>
        <v>28.8</v>
      </c>
      <c r="L50" s="24">
        <v>73</v>
      </c>
      <c r="M50" s="24">
        <v>106</v>
      </c>
      <c r="N50" s="24">
        <v>66</v>
      </c>
      <c r="O50" s="24">
        <f t="shared" si="0"/>
        <v>245</v>
      </c>
      <c r="P50" s="24">
        <f>O50*$P$1</f>
        <v>98</v>
      </c>
      <c r="Q50" s="24" t="s">
        <v>327</v>
      </c>
      <c r="R50" s="35">
        <f t="shared" si="1"/>
        <v>126.8</v>
      </c>
      <c r="S50" s="24">
        <v>49</v>
      </c>
      <c r="T50" s="29" t="s">
        <v>301</v>
      </c>
    </row>
    <row r="51" spans="1:20">
      <c r="A51" s="24" t="s">
        <v>903</v>
      </c>
      <c r="B51" s="24" t="s">
        <v>904</v>
      </c>
      <c r="C51" s="24" t="s">
        <v>698</v>
      </c>
      <c r="D51" s="24"/>
      <c r="E51" s="24">
        <v>73</v>
      </c>
      <c r="F51" s="24">
        <v>48</v>
      </c>
      <c r="G51" s="24">
        <v>97</v>
      </c>
      <c r="H51" s="24">
        <v>74</v>
      </c>
      <c r="I51" s="25">
        <v>292</v>
      </c>
      <c r="J51" s="23">
        <v>48</v>
      </c>
      <c r="K51" s="24">
        <f>J51*$K$1</f>
        <v>28.8</v>
      </c>
      <c r="L51" s="24">
        <v>73</v>
      </c>
      <c r="M51" s="24">
        <v>97</v>
      </c>
      <c r="N51" s="24">
        <v>74</v>
      </c>
      <c r="O51" s="24">
        <f t="shared" si="0"/>
        <v>244</v>
      </c>
      <c r="P51" s="24">
        <f>O51*$P$1</f>
        <v>97.6</v>
      </c>
      <c r="Q51" s="24" t="s">
        <v>327</v>
      </c>
      <c r="R51" s="35">
        <f t="shared" si="1"/>
        <v>126.4</v>
      </c>
      <c r="S51" s="24">
        <v>50</v>
      </c>
      <c r="T51" s="29" t="s">
        <v>301</v>
      </c>
    </row>
    <row r="52" spans="1:20">
      <c r="A52" s="24" t="s">
        <v>905</v>
      </c>
      <c r="B52" s="24" t="s">
        <v>906</v>
      </c>
      <c r="C52" s="24" t="s">
        <v>698</v>
      </c>
      <c r="D52" s="24"/>
      <c r="E52" s="24">
        <v>71</v>
      </c>
      <c r="F52" s="24">
        <v>35</v>
      </c>
      <c r="G52" s="24">
        <v>113</v>
      </c>
      <c r="H52" s="24">
        <v>79</v>
      </c>
      <c r="I52" s="25">
        <v>298</v>
      </c>
      <c r="J52" s="23">
        <v>35</v>
      </c>
      <c r="K52" s="24">
        <f>J52*$K$1</f>
        <v>21</v>
      </c>
      <c r="L52" s="24">
        <v>71</v>
      </c>
      <c r="M52" s="24">
        <v>113</v>
      </c>
      <c r="N52" s="24">
        <v>79</v>
      </c>
      <c r="O52" s="24">
        <f t="shared" si="0"/>
        <v>263</v>
      </c>
      <c r="P52" s="24">
        <f>O52*$P$1</f>
        <v>105.2</v>
      </c>
      <c r="Q52" s="24" t="s">
        <v>327</v>
      </c>
      <c r="R52" s="35">
        <f t="shared" si="1"/>
        <v>126.2</v>
      </c>
      <c r="S52" s="24">
        <v>51</v>
      </c>
      <c r="T52" s="29" t="s">
        <v>301</v>
      </c>
    </row>
    <row r="53" spans="1:20">
      <c r="A53" s="24" t="s">
        <v>907</v>
      </c>
      <c r="B53" s="24" t="s">
        <v>908</v>
      </c>
      <c r="C53" s="24" t="s">
        <v>698</v>
      </c>
      <c r="D53" s="24"/>
      <c r="E53" s="24">
        <v>61</v>
      </c>
      <c r="F53" s="24">
        <v>55</v>
      </c>
      <c r="G53" s="24">
        <v>114</v>
      </c>
      <c r="H53" s="24">
        <v>58</v>
      </c>
      <c r="I53" s="25">
        <v>288</v>
      </c>
      <c r="J53" s="23">
        <v>55</v>
      </c>
      <c r="K53" s="24">
        <f>J53*$K$1</f>
        <v>33</v>
      </c>
      <c r="L53" s="24">
        <v>61</v>
      </c>
      <c r="M53" s="24">
        <v>114</v>
      </c>
      <c r="N53" s="24">
        <v>58</v>
      </c>
      <c r="O53" s="24">
        <f t="shared" si="0"/>
        <v>233</v>
      </c>
      <c r="P53" s="24">
        <f>O53*$P$1</f>
        <v>93.2</v>
      </c>
      <c r="Q53" s="24" t="s">
        <v>327</v>
      </c>
      <c r="R53" s="35">
        <f t="shared" si="1"/>
        <v>126.2</v>
      </c>
      <c r="S53" s="24">
        <v>52</v>
      </c>
      <c r="T53" s="29" t="s">
        <v>301</v>
      </c>
    </row>
    <row r="54" spans="1:20">
      <c r="A54" s="24" t="s">
        <v>909</v>
      </c>
      <c r="B54" s="24" t="s">
        <v>910</v>
      </c>
      <c r="C54" s="24" t="s">
        <v>698</v>
      </c>
      <c r="D54" s="24"/>
      <c r="E54" s="24">
        <v>71</v>
      </c>
      <c r="F54" s="24">
        <v>39</v>
      </c>
      <c r="G54" s="24">
        <v>125</v>
      </c>
      <c r="H54" s="24">
        <v>60</v>
      </c>
      <c r="I54" s="25">
        <v>295</v>
      </c>
      <c r="J54" s="23">
        <v>39</v>
      </c>
      <c r="K54" s="24">
        <f>J54*$K$1</f>
        <v>23.4</v>
      </c>
      <c r="L54" s="24">
        <v>71</v>
      </c>
      <c r="M54" s="24">
        <v>125</v>
      </c>
      <c r="N54" s="24">
        <v>60</v>
      </c>
      <c r="O54" s="24">
        <f t="shared" si="0"/>
        <v>256</v>
      </c>
      <c r="P54" s="24">
        <f>O54*$P$1</f>
        <v>102.4</v>
      </c>
      <c r="Q54" s="24" t="s">
        <v>327</v>
      </c>
      <c r="R54" s="35">
        <f t="shared" si="1"/>
        <v>125.8</v>
      </c>
      <c r="S54" s="24">
        <v>53</v>
      </c>
      <c r="T54" s="29" t="s">
        <v>301</v>
      </c>
    </row>
    <row r="55" spans="1:20">
      <c r="A55" s="24" t="s">
        <v>911</v>
      </c>
      <c r="B55" s="24" t="s">
        <v>912</v>
      </c>
      <c r="C55" s="24" t="s">
        <v>698</v>
      </c>
      <c r="D55" s="24"/>
      <c r="E55" s="24">
        <v>70</v>
      </c>
      <c r="F55" s="24">
        <v>53</v>
      </c>
      <c r="G55" s="24">
        <v>98</v>
      </c>
      <c r="H55" s="24">
        <v>67</v>
      </c>
      <c r="I55" s="25">
        <v>288</v>
      </c>
      <c r="J55" s="23">
        <v>53</v>
      </c>
      <c r="K55" s="24">
        <f>J55*$K$1</f>
        <v>31.8</v>
      </c>
      <c r="L55" s="24">
        <v>70</v>
      </c>
      <c r="M55" s="24">
        <v>98</v>
      </c>
      <c r="N55" s="24">
        <v>67</v>
      </c>
      <c r="O55" s="24">
        <f t="shared" si="0"/>
        <v>235</v>
      </c>
      <c r="P55" s="24">
        <f>O55*$P$1</f>
        <v>94</v>
      </c>
      <c r="Q55" s="24" t="s">
        <v>327</v>
      </c>
      <c r="R55" s="35">
        <f t="shared" si="1"/>
        <v>125.8</v>
      </c>
      <c r="S55" s="24">
        <v>54</v>
      </c>
      <c r="T55" s="29" t="s">
        <v>301</v>
      </c>
    </row>
    <row r="56" spans="1:20">
      <c r="A56" s="24" t="s">
        <v>913</v>
      </c>
      <c r="B56" s="24" t="s">
        <v>914</v>
      </c>
      <c r="C56" s="24" t="s">
        <v>698</v>
      </c>
      <c r="D56" s="24"/>
      <c r="E56" s="24">
        <v>68</v>
      </c>
      <c r="F56" s="24">
        <v>54</v>
      </c>
      <c r="G56" s="24">
        <v>101</v>
      </c>
      <c r="H56" s="24">
        <v>62</v>
      </c>
      <c r="I56" s="25">
        <v>285</v>
      </c>
      <c r="J56" s="23">
        <v>54</v>
      </c>
      <c r="K56" s="24">
        <f>J56*$K$1</f>
        <v>32.4</v>
      </c>
      <c r="L56" s="24">
        <v>68</v>
      </c>
      <c r="M56" s="24">
        <v>101</v>
      </c>
      <c r="N56" s="24">
        <v>62</v>
      </c>
      <c r="O56" s="24">
        <f t="shared" si="0"/>
        <v>231</v>
      </c>
      <c r="P56" s="24">
        <f>O56*$P$1</f>
        <v>92.4</v>
      </c>
      <c r="Q56" s="24" t="s">
        <v>327</v>
      </c>
      <c r="R56" s="35">
        <f t="shared" si="1"/>
        <v>124.8</v>
      </c>
      <c r="S56" s="24">
        <v>55</v>
      </c>
      <c r="T56" s="29" t="s">
        <v>301</v>
      </c>
    </row>
    <row r="57" spans="1:20">
      <c r="A57" s="24" t="s">
        <v>915</v>
      </c>
      <c r="B57" s="24" t="s">
        <v>916</v>
      </c>
      <c r="C57" s="24" t="s">
        <v>698</v>
      </c>
      <c r="D57" s="24"/>
      <c r="E57" s="24">
        <v>67</v>
      </c>
      <c r="F57" s="24">
        <v>51</v>
      </c>
      <c r="G57" s="24">
        <v>93</v>
      </c>
      <c r="H57" s="24">
        <v>75</v>
      </c>
      <c r="I57" s="25">
        <v>286</v>
      </c>
      <c r="J57" s="23">
        <v>51</v>
      </c>
      <c r="K57" s="24">
        <f>J57*$K$1</f>
        <v>30.6</v>
      </c>
      <c r="L57" s="24">
        <v>67</v>
      </c>
      <c r="M57" s="24">
        <v>93</v>
      </c>
      <c r="N57" s="24">
        <v>75</v>
      </c>
      <c r="O57" s="24">
        <f t="shared" si="0"/>
        <v>235</v>
      </c>
      <c r="P57" s="24">
        <f>O57*$P$1</f>
        <v>94</v>
      </c>
      <c r="Q57" s="24" t="s">
        <v>327</v>
      </c>
      <c r="R57" s="35">
        <f t="shared" si="1"/>
        <v>124.6</v>
      </c>
      <c r="S57" s="24">
        <v>56</v>
      </c>
      <c r="T57" s="29" t="s">
        <v>301</v>
      </c>
    </row>
    <row r="58" spans="1:20">
      <c r="A58" s="24" t="s">
        <v>917</v>
      </c>
      <c r="B58" s="24" t="s">
        <v>918</v>
      </c>
      <c r="C58" s="24" t="s">
        <v>698</v>
      </c>
      <c r="D58" s="24"/>
      <c r="E58" s="24">
        <v>68</v>
      </c>
      <c r="F58" s="24">
        <v>51</v>
      </c>
      <c r="G58" s="24">
        <v>104</v>
      </c>
      <c r="H58" s="24">
        <v>63</v>
      </c>
      <c r="I58" s="25">
        <v>286</v>
      </c>
      <c r="J58" s="23">
        <v>51</v>
      </c>
      <c r="K58" s="24">
        <f>J58*$K$1</f>
        <v>30.6</v>
      </c>
      <c r="L58" s="24">
        <v>68</v>
      </c>
      <c r="M58" s="24">
        <v>104</v>
      </c>
      <c r="N58" s="24">
        <v>63</v>
      </c>
      <c r="O58" s="24">
        <f t="shared" si="0"/>
        <v>235</v>
      </c>
      <c r="P58" s="24">
        <f>O58*$P$1</f>
        <v>94</v>
      </c>
      <c r="Q58" s="24" t="s">
        <v>327</v>
      </c>
      <c r="R58" s="35">
        <f t="shared" si="1"/>
        <v>124.6</v>
      </c>
      <c r="S58" s="24">
        <v>57</v>
      </c>
      <c r="T58" s="29" t="s">
        <v>301</v>
      </c>
    </row>
    <row r="59" spans="1:20">
      <c r="A59" s="24" t="s">
        <v>919</v>
      </c>
      <c r="B59" s="24" t="s">
        <v>920</v>
      </c>
      <c r="C59" s="24" t="s">
        <v>698</v>
      </c>
      <c r="D59" s="24"/>
      <c r="E59" s="24">
        <v>78</v>
      </c>
      <c r="F59" s="24">
        <v>50</v>
      </c>
      <c r="G59" s="24">
        <v>106</v>
      </c>
      <c r="H59" s="24">
        <v>50</v>
      </c>
      <c r="I59" s="25">
        <v>284</v>
      </c>
      <c r="J59" s="23">
        <v>50</v>
      </c>
      <c r="K59" s="24">
        <f>J59*$K$1</f>
        <v>30</v>
      </c>
      <c r="L59" s="24">
        <v>78</v>
      </c>
      <c r="M59" s="24">
        <v>106</v>
      </c>
      <c r="N59" s="24">
        <v>50</v>
      </c>
      <c r="O59" s="24">
        <f t="shared" si="0"/>
        <v>234</v>
      </c>
      <c r="P59" s="24">
        <f>O59*$P$1</f>
        <v>93.6</v>
      </c>
      <c r="Q59" s="24" t="s">
        <v>327</v>
      </c>
      <c r="R59" s="35">
        <f t="shared" si="1"/>
        <v>123.6</v>
      </c>
      <c r="S59" s="24">
        <v>58</v>
      </c>
      <c r="T59" s="29" t="s">
        <v>301</v>
      </c>
    </row>
    <row r="60" spans="1:20">
      <c r="A60" s="24" t="s">
        <v>921</v>
      </c>
      <c r="B60" s="24" t="s">
        <v>922</v>
      </c>
      <c r="C60" s="24" t="s">
        <v>698</v>
      </c>
      <c r="D60" s="24"/>
      <c r="E60" s="24">
        <v>62</v>
      </c>
      <c r="F60" s="24">
        <v>52</v>
      </c>
      <c r="G60" s="24">
        <v>105</v>
      </c>
      <c r="H60" s="24">
        <v>61</v>
      </c>
      <c r="I60" s="25">
        <v>280</v>
      </c>
      <c r="J60" s="23">
        <v>52</v>
      </c>
      <c r="K60" s="24">
        <f>J60*$K$1</f>
        <v>31.2</v>
      </c>
      <c r="L60" s="24">
        <v>62</v>
      </c>
      <c r="M60" s="24">
        <v>105</v>
      </c>
      <c r="N60" s="24">
        <v>61</v>
      </c>
      <c r="O60" s="24">
        <f t="shared" si="0"/>
        <v>228</v>
      </c>
      <c r="P60" s="24">
        <f>O60*$P$1</f>
        <v>91.2</v>
      </c>
      <c r="Q60" s="24" t="s">
        <v>327</v>
      </c>
      <c r="R60" s="35">
        <f t="shared" si="1"/>
        <v>122.4</v>
      </c>
      <c r="S60" s="24">
        <v>59</v>
      </c>
      <c r="T60" s="29" t="s">
        <v>301</v>
      </c>
    </row>
    <row r="61" spans="1:20">
      <c r="A61" s="24" t="s">
        <v>923</v>
      </c>
      <c r="B61" s="24" t="s">
        <v>924</v>
      </c>
      <c r="C61" s="24" t="s">
        <v>698</v>
      </c>
      <c r="D61" s="24"/>
      <c r="E61" s="24">
        <v>66</v>
      </c>
      <c r="F61" s="24">
        <v>55</v>
      </c>
      <c r="G61" s="24">
        <v>100</v>
      </c>
      <c r="H61" s="24">
        <v>56</v>
      </c>
      <c r="I61" s="25">
        <v>277</v>
      </c>
      <c r="J61" s="23">
        <v>55</v>
      </c>
      <c r="K61" s="24">
        <f>J61*$K$1</f>
        <v>33</v>
      </c>
      <c r="L61" s="24">
        <v>66</v>
      </c>
      <c r="M61" s="24">
        <v>100</v>
      </c>
      <c r="N61" s="24">
        <v>56</v>
      </c>
      <c r="O61" s="24">
        <f t="shared" si="0"/>
        <v>222</v>
      </c>
      <c r="P61" s="24">
        <f>O61*$P$1</f>
        <v>88.8</v>
      </c>
      <c r="Q61" s="24" t="s">
        <v>327</v>
      </c>
      <c r="R61" s="35">
        <f t="shared" si="1"/>
        <v>121.8</v>
      </c>
      <c r="S61" s="24">
        <v>60</v>
      </c>
      <c r="T61" s="29" t="s">
        <v>301</v>
      </c>
    </row>
    <row r="62" spans="1:20">
      <c r="A62" s="24" t="s">
        <v>925</v>
      </c>
      <c r="B62" s="24" t="s">
        <v>926</v>
      </c>
      <c r="C62" s="24" t="s">
        <v>698</v>
      </c>
      <c r="D62" s="24"/>
      <c r="E62" s="24">
        <v>58</v>
      </c>
      <c r="F62" s="24">
        <v>63</v>
      </c>
      <c r="G62" s="24">
        <v>81</v>
      </c>
      <c r="H62" s="24">
        <v>71</v>
      </c>
      <c r="I62" s="25">
        <v>273</v>
      </c>
      <c r="J62" s="23">
        <v>63</v>
      </c>
      <c r="K62" s="24">
        <f>J62*$K$1</f>
        <v>37.8</v>
      </c>
      <c r="L62" s="24">
        <v>58</v>
      </c>
      <c r="M62" s="24">
        <v>81</v>
      </c>
      <c r="N62" s="24">
        <v>71</v>
      </c>
      <c r="O62" s="24">
        <f t="shared" si="0"/>
        <v>210</v>
      </c>
      <c r="P62" s="24">
        <f>O62*$P$1</f>
        <v>84</v>
      </c>
      <c r="Q62" s="24" t="s">
        <v>327</v>
      </c>
      <c r="R62" s="35">
        <f t="shared" si="1"/>
        <v>121.8</v>
      </c>
      <c r="S62" s="24">
        <v>61</v>
      </c>
      <c r="T62" s="29" t="s">
        <v>301</v>
      </c>
    </row>
    <row r="63" spans="1:20">
      <c r="A63" s="24" t="s">
        <v>927</v>
      </c>
      <c r="B63" s="24" t="s">
        <v>928</v>
      </c>
      <c r="C63" s="24" t="s">
        <v>698</v>
      </c>
      <c r="D63" s="24"/>
      <c r="E63" s="24">
        <v>69</v>
      </c>
      <c r="F63" s="24">
        <v>51</v>
      </c>
      <c r="G63" s="24">
        <v>101</v>
      </c>
      <c r="H63" s="24">
        <v>57</v>
      </c>
      <c r="I63" s="25">
        <v>278</v>
      </c>
      <c r="J63" s="23">
        <v>51</v>
      </c>
      <c r="K63" s="24">
        <f>J63*$K$1</f>
        <v>30.6</v>
      </c>
      <c r="L63" s="24">
        <v>69</v>
      </c>
      <c r="M63" s="24">
        <v>101</v>
      </c>
      <c r="N63" s="24">
        <v>57</v>
      </c>
      <c r="O63" s="24">
        <f t="shared" si="0"/>
        <v>227</v>
      </c>
      <c r="P63" s="24">
        <f>O63*$P$1</f>
        <v>90.8</v>
      </c>
      <c r="Q63" s="24" t="s">
        <v>327</v>
      </c>
      <c r="R63" s="35">
        <f t="shared" si="1"/>
        <v>121.4</v>
      </c>
      <c r="S63" s="24">
        <v>62</v>
      </c>
      <c r="T63" s="29" t="s">
        <v>301</v>
      </c>
    </row>
    <row r="64" spans="1:20">
      <c r="A64" s="24" t="s">
        <v>929</v>
      </c>
      <c r="B64" s="24" t="s">
        <v>930</v>
      </c>
      <c r="C64" s="24" t="s">
        <v>698</v>
      </c>
      <c r="D64" s="24"/>
      <c r="E64" s="24">
        <v>61</v>
      </c>
      <c r="F64" s="24">
        <v>41</v>
      </c>
      <c r="G64" s="24">
        <v>110</v>
      </c>
      <c r="H64" s="24">
        <v>70</v>
      </c>
      <c r="I64" s="25">
        <v>282</v>
      </c>
      <c r="J64" s="23">
        <v>41</v>
      </c>
      <c r="K64" s="24">
        <f>J64*$K$1</f>
        <v>24.6</v>
      </c>
      <c r="L64" s="24">
        <v>61</v>
      </c>
      <c r="M64" s="24">
        <v>110</v>
      </c>
      <c r="N64" s="24">
        <v>70</v>
      </c>
      <c r="O64" s="24">
        <f t="shared" si="0"/>
        <v>241</v>
      </c>
      <c r="P64" s="24">
        <f>O64*$P$1</f>
        <v>96.4</v>
      </c>
      <c r="Q64" s="24" t="s">
        <v>327</v>
      </c>
      <c r="R64" s="35">
        <f t="shared" si="1"/>
        <v>121</v>
      </c>
      <c r="S64" s="24">
        <v>63</v>
      </c>
      <c r="T64" s="29" t="s">
        <v>301</v>
      </c>
    </row>
    <row r="65" spans="1:20">
      <c r="A65" s="24" t="s">
        <v>931</v>
      </c>
      <c r="B65" s="24" t="s">
        <v>932</v>
      </c>
      <c r="C65" s="24" t="s">
        <v>698</v>
      </c>
      <c r="D65" s="24"/>
      <c r="E65" s="24">
        <v>71</v>
      </c>
      <c r="F65" s="24">
        <v>58</v>
      </c>
      <c r="G65" s="24">
        <v>87</v>
      </c>
      <c r="H65" s="24">
        <v>54</v>
      </c>
      <c r="I65" s="25">
        <v>270</v>
      </c>
      <c r="J65" s="23">
        <v>58</v>
      </c>
      <c r="K65" s="24">
        <f>J65*$K$1</f>
        <v>34.8</v>
      </c>
      <c r="L65" s="24">
        <v>71</v>
      </c>
      <c r="M65" s="24">
        <v>87</v>
      </c>
      <c r="N65" s="24">
        <v>54</v>
      </c>
      <c r="O65" s="24">
        <f t="shared" si="0"/>
        <v>212</v>
      </c>
      <c r="P65" s="24">
        <f>O65*$P$1</f>
        <v>84.8</v>
      </c>
      <c r="Q65" s="24" t="s">
        <v>327</v>
      </c>
      <c r="R65" s="35">
        <f t="shared" si="1"/>
        <v>119.6</v>
      </c>
      <c r="S65" s="24">
        <v>64</v>
      </c>
      <c r="T65" s="29" t="s">
        <v>301</v>
      </c>
    </row>
    <row r="66" spans="1:20">
      <c r="A66" s="24" t="s">
        <v>933</v>
      </c>
      <c r="B66" s="24" t="s">
        <v>934</v>
      </c>
      <c r="C66" s="24" t="s">
        <v>698</v>
      </c>
      <c r="D66" s="24"/>
      <c r="E66" s="24">
        <v>59</v>
      </c>
      <c r="F66" s="24">
        <v>43</v>
      </c>
      <c r="G66" s="24">
        <v>104</v>
      </c>
      <c r="H66" s="24">
        <v>68</v>
      </c>
      <c r="I66" s="25">
        <v>274</v>
      </c>
      <c r="J66" s="23">
        <v>43</v>
      </c>
      <c r="K66" s="24">
        <f>J66*$K$1</f>
        <v>25.8</v>
      </c>
      <c r="L66" s="24">
        <v>59</v>
      </c>
      <c r="M66" s="24">
        <v>104</v>
      </c>
      <c r="N66" s="24">
        <v>68</v>
      </c>
      <c r="O66" s="24">
        <f t="shared" ref="O66:O75" si="2">L66+M66+N66</f>
        <v>231</v>
      </c>
      <c r="P66" s="24">
        <f>O66*$P$1</f>
        <v>92.4</v>
      </c>
      <c r="Q66" s="24" t="s">
        <v>327</v>
      </c>
      <c r="R66" s="35">
        <f t="shared" ref="R66:R75" si="3">F66*0.6+(G66+H66+E66)*0.4</f>
        <v>118.2</v>
      </c>
      <c r="S66" s="24">
        <v>65</v>
      </c>
      <c r="T66" s="29" t="s">
        <v>301</v>
      </c>
    </row>
    <row r="67" spans="1:20">
      <c r="A67" s="24" t="s">
        <v>935</v>
      </c>
      <c r="B67" s="24" t="s">
        <v>642</v>
      </c>
      <c r="C67" s="24" t="s">
        <v>698</v>
      </c>
      <c r="D67" s="24"/>
      <c r="E67" s="24">
        <v>68</v>
      </c>
      <c r="F67" s="24">
        <v>46</v>
      </c>
      <c r="G67" s="24">
        <v>95</v>
      </c>
      <c r="H67" s="24">
        <v>59</v>
      </c>
      <c r="I67" s="25">
        <v>268</v>
      </c>
      <c r="J67" s="23">
        <v>46</v>
      </c>
      <c r="K67" s="24">
        <f>J67*$K$1</f>
        <v>27.6</v>
      </c>
      <c r="L67" s="24">
        <v>68</v>
      </c>
      <c r="M67" s="24">
        <v>95</v>
      </c>
      <c r="N67" s="24">
        <v>59</v>
      </c>
      <c r="O67" s="24">
        <f t="shared" si="2"/>
        <v>222</v>
      </c>
      <c r="P67" s="24">
        <f>O67*$P$1</f>
        <v>88.8</v>
      </c>
      <c r="Q67" s="24" t="s">
        <v>327</v>
      </c>
      <c r="R67" s="35">
        <f t="shared" si="3"/>
        <v>116.4</v>
      </c>
      <c r="S67" s="24">
        <v>66</v>
      </c>
      <c r="T67" s="29" t="s">
        <v>301</v>
      </c>
    </row>
    <row r="68" spans="1:20">
      <c r="A68" s="24" t="s">
        <v>936</v>
      </c>
      <c r="B68" s="24" t="s">
        <v>937</v>
      </c>
      <c r="C68" s="24" t="s">
        <v>698</v>
      </c>
      <c r="D68" s="24"/>
      <c r="E68" s="24">
        <v>58</v>
      </c>
      <c r="F68" s="24">
        <v>58</v>
      </c>
      <c r="G68" s="24">
        <v>89</v>
      </c>
      <c r="H68" s="24">
        <v>57</v>
      </c>
      <c r="I68" s="25">
        <v>262</v>
      </c>
      <c r="J68" s="23">
        <v>58</v>
      </c>
      <c r="K68" s="24">
        <f>J68*$K$1</f>
        <v>34.8</v>
      </c>
      <c r="L68" s="24">
        <v>58</v>
      </c>
      <c r="M68" s="24">
        <v>89</v>
      </c>
      <c r="N68" s="24">
        <v>57</v>
      </c>
      <c r="O68" s="24">
        <f t="shared" si="2"/>
        <v>204</v>
      </c>
      <c r="P68" s="24">
        <f>O68*$P$1</f>
        <v>81.6</v>
      </c>
      <c r="Q68" s="24" t="s">
        <v>327</v>
      </c>
      <c r="R68" s="35">
        <f t="shared" si="3"/>
        <v>116.4</v>
      </c>
      <c r="S68" s="24">
        <v>67</v>
      </c>
      <c r="T68" s="29" t="s">
        <v>301</v>
      </c>
    </row>
    <row r="69" spans="1:20">
      <c r="A69" s="24" t="s">
        <v>938</v>
      </c>
      <c r="B69" s="24" t="s">
        <v>939</v>
      </c>
      <c r="C69" s="24" t="s">
        <v>698</v>
      </c>
      <c r="D69" s="24"/>
      <c r="E69" s="24">
        <v>70</v>
      </c>
      <c r="F69" s="24">
        <v>39</v>
      </c>
      <c r="G69" s="24">
        <v>104</v>
      </c>
      <c r="H69" s="24">
        <v>57</v>
      </c>
      <c r="I69" s="25">
        <v>270</v>
      </c>
      <c r="J69" s="23">
        <v>39</v>
      </c>
      <c r="K69" s="24">
        <f>J69*$K$1</f>
        <v>23.4</v>
      </c>
      <c r="L69" s="24">
        <v>70</v>
      </c>
      <c r="M69" s="24">
        <v>104</v>
      </c>
      <c r="N69" s="24">
        <v>57</v>
      </c>
      <c r="O69" s="24">
        <f t="shared" si="2"/>
        <v>231</v>
      </c>
      <c r="P69" s="24">
        <f>O69*$P$1</f>
        <v>92.4</v>
      </c>
      <c r="Q69" s="24" t="s">
        <v>327</v>
      </c>
      <c r="R69" s="35">
        <f t="shared" si="3"/>
        <v>115.8</v>
      </c>
      <c r="S69" s="24">
        <v>68</v>
      </c>
      <c r="T69" s="29" t="s">
        <v>301</v>
      </c>
    </row>
    <row r="70" spans="1:20">
      <c r="A70" s="24" t="s">
        <v>940</v>
      </c>
      <c r="B70" s="24" t="s">
        <v>941</v>
      </c>
      <c r="C70" s="24" t="s">
        <v>698</v>
      </c>
      <c r="D70" s="24"/>
      <c r="E70" s="24">
        <v>66</v>
      </c>
      <c r="F70" s="24">
        <v>52</v>
      </c>
      <c r="G70" s="24">
        <v>79</v>
      </c>
      <c r="H70" s="24">
        <v>64</v>
      </c>
      <c r="I70" s="25">
        <v>261</v>
      </c>
      <c r="J70" s="23">
        <v>52</v>
      </c>
      <c r="K70" s="24">
        <f>J70*$K$1</f>
        <v>31.2</v>
      </c>
      <c r="L70" s="24">
        <v>66</v>
      </c>
      <c r="M70" s="24">
        <v>79</v>
      </c>
      <c r="N70" s="24">
        <v>64</v>
      </c>
      <c r="O70" s="24">
        <f t="shared" si="2"/>
        <v>209</v>
      </c>
      <c r="P70" s="24">
        <f>O70*$P$1</f>
        <v>83.6</v>
      </c>
      <c r="Q70" s="24" t="s">
        <v>327</v>
      </c>
      <c r="R70" s="35">
        <f t="shared" si="3"/>
        <v>114.8</v>
      </c>
      <c r="S70" s="24">
        <v>69</v>
      </c>
      <c r="T70" s="29" t="s">
        <v>301</v>
      </c>
    </row>
    <row r="71" spans="1:20">
      <c r="A71" s="24" t="s">
        <v>942</v>
      </c>
      <c r="B71" s="24" t="s">
        <v>943</v>
      </c>
      <c r="C71" s="24" t="s">
        <v>698</v>
      </c>
      <c r="D71" s="24"/>
      <c r="E71" s="24">
        <v>58</v>
      </c>
      <c r="F71" s="24">
        <v>53</v>
      </c>
      <c r="G71" s="24">
        <v>80</v>
      </c>
      <c r="H71" s="24">
        <v>68</v>
      </c>
      <c r="I71" s="25">
        <v>259</v>
      </c>
      <c r="J71" s="23">
        <v>53</v>
      </c>
      <c r="K71" s="24">
        <f>J71*$K$1</f>
        <v>31.8</v>
      </c>
      <c r="L71" s="24">
        <v>58</v>
      </c>
      <c r="M71" s="24">
        <v>80</v>
      </c>
      <c r="N71" s="24">
        <v>68</v>
      </c>
      <c r="O71" s="24">
        <f t="shared" si="2"/>
        <v>206</v>
      </c>
      <c r="P71" s="24">
        <f>O71*$P$1</f>
        <v>82.4</v>
      </c>
      <c r="Q71" s="24" t="s">
        <v>327</v>
      </c>
      <c r="R71" s="35">
        <f t="shared" si="3"/>
        <v>114.2</v>
      </c>
      <c r="S71" s="24">
        <v>70</v>
      </c>
      <c r="T71" s="29" t="s">
        <v>301</v>
      </c>
    </row>
    <row r="72" spans="1:20">
      <c r="A72" s="24" t="s">
        <v>944</v>
      </c>
      <c r="B72" s="24" t="s">
        <v>945</v>
      </c>
      <c r="C72" s="24" t="s">
        <v>698</v>
      </c>
      <c r="D72" s="24"/>
      <c r="E72" s="24">
        <v>63</v>
      </c>
      <c r="F72" s="24">
        <v>51</v>
      </c>
      <c r="G72" s="24">
        <v>93</v>
      </c>
      <c r="H72" s="24">
        <v>51</v>
      </c>
      <c r="I72" s="25">
        <v>258</v>
      </c>
      <c r="J72" s="23">
        <v>51</v>
      </c>
      <c r="K72" s="24">
        <f>J72*$K$1</f>
        <v>30.6</v>
      </c>
      <c r="L72" s="24">
        <v>63</v>
      </c>
      <c r="M72" s="24">
        <v>93</v>
      </c>
      <c r="N72" s="24">
        <v>51</v>
      </c>
      <c r="O72" s="24">
        <f t="shared" si="2"/>
        <v>207</v>
      </c>
      <c r="P72" s="24">
        <f>O72*$P$1</f>
        <v>82.8</v>
      </c>
      <c r="Q72" s="24" t="s">
        <v>327</v>
      </c>
      <c r="R72" s="35">
        <f t="shared" si="3"/>
        <v>113.4</v>
      </c>
      <c r="S72" s="24">
        <v>71</v>
      </c>
      <c r="T72" s="29" t="s">
        <v>301</v>
      </c>
    </row>
    <row r="73" spans="1:20">
      <c r="A73" s="24" t="s">
        <v>946</v>
      </c>
      <c r="B73" s="24" t="s">
        <v>947</v>
      </c>
      <c r="C73" s="24" t="s">
        <v>698</v>
      </c>
      <c r="D73" s="24"/>
      <c r="E73" s="24">
        <v>69</v>
      </c>
      <c r="F73" s="24">
        <v>34</v>
      </c>
      <c r="G73" s="24">
        <v>97</v>
      </c>
      <c r="H73" s="24">
        <v>60</v>
      </c>
      <c r="I73" s="25">
        <v>260</v>
      </c>
      <c r="J73" s="23">
        <v>34</v>
      </c>
      <c r="K73" s="24">
        <f>J73*$K$1</f>
        <v>20.4</v>
      </c>
      <c r="L73" s="24">
        <v>69</v>
      </c>
      <c r="M73" s="24">
        <v>97</v>
      </c>
      <c r="N73" s="24">
        <v>60</v>
      </c>
      <c r="O73" s="24">
        <f t="shared" si="2"/>
        <v>226</v>
      </c>
      <c r="P73" s="24">
        <f>O73*$P$1</f>
        <v>90.4</v>
      </c>
      <c r="Q73" s="24" t="s">
        <v>327</v>
      </c>
      <c r="R73" s="35">
        <f t="shared" si="3"/>
        <v>110.8</v>
      </c>
      <c r="S73" s="24">
        <v>72</v>
      </c>
      <c r="T73" s="29" t="s">
        <v>301</v>
      </c>
    </row>
    <row r="74" spans="1:20">
      <c r="A74" s="24" t="s">
        <v>948</v>
      </c>
      <c r="B74" s="24" t="s">
        <v>949</v>
      </c>
      <c r="C74" s="24" t="s">
        <v>698</v>
      </c>
      <c r="D74" s="24"/>
      <c r="E74" s="24">
        <v>64</v>
      </c>
      <c r="F74" s="24">
        <v>36</v>
      </c>
      <c r="G74" s="24">
        <v>99</v>
      </c>
      <c r="H74" s="24">
        <v>57</v>
      </c>
      <c r="I74" s="25">
        <v>256</v>
      </c>
      <c r="J74" s="23">
        <v>36</v>
      </c>
      <c r="K74" s="24">
        <f>J74*$K$1</f>
        <v>21.6</v>
      </c>
      <c r="L74" s="24">
        <v>64</v>
      </c>
      <c r="M74" s="24">
        <v>99</v>
      </c>
      <c r="N74" s="24">
        <v>57</v>
      </c>
      <c r="O74" s="24">
        <f t="shared" si="2"/>
        <v>220</v>
      </c>
      <c r="P74" s="24">
        <f>O74*$P$1</f>
        <v>88</v>
      </c>
      <c r="Q74" s="24" t="s">
        <v>327</v>
      </c>
      <c r="R74" s="35">
        <f t="shared" si="3"/>
        <v>109.6</v>
      </c>
      <c r="S74" s="24">
        <v>73</v>
      </c>
      <c r="T74" s="29" t="s">
        <v>301</v>
      </c>
    </row>
    <row r="75" spans="1:20">
      <c r="A75" s="24" t="s">
        <v>950</v>
      </c>
      <c r="B75" s="24" t="s">
        <v>951</v>
      </c>
      <c r="C75" s="24" t="s">
        <v>698</v>
      </c>
      <c r="D75" s="24"/>
      <c r="E75" s="24">
        <v>62</v>
      </c>
      <c r="F75" s="24">
        <v>41</v>
      </c>
      <c r="G75" s="24">
        <v>97</v>
      </c>
      <c r="H75" s="24">
        <v>52</v>
      </c>
      <c r="I75" s="25">
        <v>252</v>
      </c>
      <c r="J75" s="23">
        <v>41</v>
      </c>
      <c r="K75" s="24">
        <f>J75*$K$1</f>
        <v>24.6</v>
      </c>
      <c r="L75" s="24">
        <v>62</v>
      </c>
      <c r="M75" s="24">
        <v>97</v>
      </c>
      <c r="N75" s="24">
        <v>52</v>
      </c>
      <c r="O75" s="24">
        <f t="shared" si="2"/>
        <v>211</v>
      </c>
      <c r="P75" s="24">
        <f>O75*$P$1</f>
        <v>84.4</v>
      </c>
      <c r="Q75" s="24" t="s">
        <v>327</v>
      </c>
      <c r="R75" s="35">
        <f t="shared" si="3"/>
        <v>109</v>
      </c>
      <c r="S75" s="24">
        <v>74</v>
      </c>
      <c r="T75" s="29" t="s">
        <v>301</v>
      </c>
    </row>
  </sheetData>
  <sortState ref="A2:T75">
    <sortCondition ref="R2:R75" descending="1"/>
    <sortCondition ref="I2:I75" descending="1"/>
  </sortState>
  <conditionalFormatting sqref="B2:B28 B31:B75">
    <cfRule type="duplicateValues" dxfId="1" priority="1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9"/>
  <sheetViews>
    <sheetView topLeftCell="A41" workbookViewId="0">
      <selection activeCell="W59" sqref="W59"/>
    </sheetView>
  </sheetViews>
  <sheetFormatPr defaultColWidth="8.875" defaultRowHeight="13.5"/>
  <cols>
    <col min="1" max="1" width="15.875" style="1" customWidth="1"/>
    <col min="2" max="3" width="8.875" style="1"/>
    <col min="4" max="4" width="16.75" style="1" customWidth="1"/>
    <col min="5" max="9" width="8.875" style="1"/>
    <col min="10" max="14" width="8.875" style="2" hidden="1" customWidth="1"/>
    <col min="15" max="15" width="10.5" style="2" hidden="1" customWidth="1"/>
    <col min="16" max="16" width="11.125" style="2" hidden="1" customWidth="1"/>
    <col min="17" max="17" width="12.125" style="1" customWidth="1"/>
    <col min="18" max="19" width="15.375" style="2" customWidth="1"/>
    <col min="20" max="20" width="14.75" customWidth="1"/>
    <col min="22" max="16384" width="8.875" style="2"/>
  </cols>
  <sheetData>
    <row r="1" ht="40.5" spans="1:20">
      <c r="A1" s="3" t="s">
        <v>1</v>
      </c>
      <c r="B1" s="3" t="s">
        <v>2</v>
      </c>
      <c r="C1" s="3" t="s">
        <v>3</v>
      </c>
      <c r="D1" s="4" t="s">
        <v>6</v>
      </c>
      <c r="E1" s="4" t="s">
        <v>689</v>
      </c>
      <c r="F1" s="4" t="s">
        <v>690</v>
      </c>
      <c r="G1" s="4" t="s">
        <v>691</v>
      </c>
      <c r="H1" s="4" t="s">
        <v>692</v>
      </c>
      <c r="I1" s="11" t="s">
        <v>693</v>
      </c>
      <c r="J1" s="12" t="s">
        <v>690</v>
      </c>
      <c r="K1" s="4">
        <v>0.6</v>
      </c>
      <c r="L1" s="4" t="s">
        <v>689</v>
      </c>
      <c r="M1" s="4" t="s">
        <v>691</v>
      </c>
      <c r="N1" s="11" t="s">
        <v>692</v>
      </c>
      <c r="O1" s="10"/>
      <c r="P1" s="13">
        <v>0.4</v>
      </c>
      <c r="Q1" s="3" t="s">
        <v>4</v>
      </c>
      <c r="R1" s="4" t="s">
        <v>693</v>
      </c>
      <c r="S1" s="4" t="s">
        <v>8</v>
      </c>
      <c r="T1" s="26" t="s">
        <v>9</v>
      </c>
    </row>
    <row r="2" spans="1:20">
      <c r="A2" s="5" t="s">
        <v>952</v>
      </c>
      <c r="B2" s="5" t="s">
        <v>953</v>
      </c>
      <c r="C2" s="5" t="s">
        <v>698</v>
      </c>
      <c r="D2" s="5" t="s">
        <v>699</v>
      </c>
      <c r="E2" s="5">
        <v>75</v>
      </c>
      <c r="F2" s="5">
        <v>60</v>
      </c>
      <c r="G2" s="5">
        <v>119</v>
      </c>
      <c r="H2" s="5">
        <v>129</v>
      </c>
      <c r="I2" s="14">
        <v>383</v>
      </c>
      <c r="J2" s="15">
        <v>60</v>
      </c>
      <c r="K2" s="16">
        <f t="shared" ref="K2:K20" si="0">J2*$K$1</f>
        <v>36</v>
      </c>
      <c r="L2" s="16">
        <v>75</v>
      </c>
      <c r="M2" s="16">
        <v>119</v>
      </c>
      <c r="N2" s="17">
        <v>129</v>
      </c>
      <c r="O2" s="16">
        <f t="shared" ref="O2:O20" si="1">L2+M2+N2</f>
        <v>323</v>
      </c>
      <c r="P2" s="16">
        <f t="shared" ref="P2:P20" si="2">O2*$P$1</f>
        <v>129.2</v>
      </c>
      <c r="Q2" s="5" t="s">
        <v>382</v>
      </c>
      <c r="R2" s="16">
        <f t="shared" ref="R2:R20" si="3">K2+P2</f>
        <v>165.2</v>
      </c>
      <c r="S2" s="16">
        <v>1</v>
      </c>
      <c r="T2" s="27" t="s">
        <v>283</v>
      </c>
    </row>
    <row r="3" spans="1:20">
      <c r="A3" s="5" t="s">
        <v>954</v>
      </c>
      <c r="B3" s="5" t="s">
        <v>955</v>
      </c>
      <c r="C3" s="5" t="s">
        <v>698</v>
      </c>
      <c r="D3" s="5" t="s">
        <v>699</v>
      </c>
      <c r="E3" s="5">
        <v>70</v>
      </c>
      <c r="F3" s="5">
        <v>78</v>
      </c>
      <c r="G3" s="5">
        <v>112</v>
      </c>
      <c r="H3" s="5">
        <v>108</v>
      </c>
      <c r="I3" s="14">
        <v>368</v>
      </c>
      <c r="J3" s="15">
        <v>78</v>
      </c>
      <c r="K3" s="16">
        <f t="shared" si="0"/>
        <v>46.8</v>
      </c>
      <c r="L3" s="16">
        <v>70</v>
      </c>
      <c r="M3" s="16">
        <v>112</v>
      </c>
      <c r="N3" s="17">
        <v>108</v>
      </c>
      <c r="O3" s="16">
        <f t="shared" si="1"/>
        <v>290</v>
      </c>
      <c r="P3" s="16">
        <f t="shared" si="2"/>
        <v>116</v>
      </c>
      <c r="Q3" s="5" t="s">
        <v>382</v>
      </c>
      <c r="R3" s="16">
        <f t="shared" si="3"/>
        <v>162.8</v>
      </c>
      <c r="S3" s="16">
        <v>2</v>
      </c>
      <c r="T3" s="27" t="s">
        <v>283</v>
      </c>
    </row>
    <row r="4" spans="1:20">
      <c r="A4" s="5" t="s">
        <v>956</v>
      </c>
      <c r="B4" s="5" t="s">
        <v>957</v>
      </c>
      <c r="C4" s="5" t="s">
        <v>698</v>
      </c>
      <c r="D4" s="5" t="s">
        <v>699</v>
      </c>
      <c r="E4" s="5">
        <v>70</v>
      </c>
      <c r="F4" s="5">
        <v>66</v>
      </c>
      <c r="G4" s="5">
        <v>110</v>
      </c>
      <c r="H4" s="5">
        <v>122</v>
      </c>
      <c r="I4" s="14">
        <v>368</v>
      </c>
      <c r="J4" s="15">
        <v>66</v>
      </c>
      <c r="K4" s="16">
        <f t="shared" si="0"/>
        <v>39.6</v>
      </c>
      <c r="L4" s="16">
        <v>70</v>
      </c>
      <c r="M4" s="16">
        <v>110</v>
      </c>
      <c r="N4" s="17">
        <v>122</v>
      </c>
      <c r="O4" s="16">
        <f t="shared" si="1"/>
        <v>302</v>
      </c>
      <c r="P4" s="16">
        <f t="shared" si="2"/>
        <v>120.8</v>
      </c>
      <c r="Q4" s="5" t="s">
        <v>382</v>
      </c>
      <c r="R4" s="16">
        <f t="shared" si="3"/>
        <v>160.4</v>
      </c>
      <c r="S4" s="16">
        <v>3</v>
      </c>
      <c r="T4" s="27" t="s">
        <v>283</v>
      </c>
    </row>
    <row r="5" spans="1:20">
      <c r="A5" s="5" t="s">
        <v>958</v>
      </c>
      <c r="B5" s="5" t="s">
        <v>959</v>
      </c>
      <c r="C5" s="5" t="s">
        <v>698</v>
      </c>
      <c r="D5" s="5" t="s">
        <v>699</v>
      </c>
      <c r="E5" s="5">
        <v>71</v>
      </c>
      <c r="F5" s="5">
        <v>58</v>
      </c>
      <c r="G5" s="5">
        <v>122</v>
      </c>
      <c r="H5" s="5">
        <v>116</v>
      </c>
      <c r="I5" s="14">
        <v>367</v>
      </c>
      <c r="J5" s="15">
        <v>58</v>
      </c>
      <c r="K5" s="16">
        <f t="shared" si="0"/>
        <v>34.8</v>
      </c>
      <c r="L5" s="16">
        <v>71</v>
      </c>
      <c r="M5" s="16">
        <v>122</v>
      </c>
      <c r="N5" s="17">
        <v>116</v>
      </c>
      <c r="O5" s="16">
        <f t="shared" si="1"/>
        <v>309</v>
      </c>
      <c r="P5" s="16">
        <f t="shared" si="2"/>
        <v>123.6</v>
      </c>
      <c r="Q5" s="5" t="s">
        <v>382</v>
      </c>
      <c r="R5" s="16">
        <f t="shared" si="3"/>
        <v>158.4</v>
      </c>
      <c r="S5" s="16">
        <v>4</v>
      </c>
      <c r="T5" s="27" t="s">
        <v>283</v>
      </c>
    </row>
    <row r="6" spans="1:20">
      <c r="A6" s="5" t="s">
        <v>960</v>
      </c>
      <c r="B6" s="5" t="s">
        <v>961</v>
      </c>
      <c r="C6" s="5" t="s">
        <v>698</v>
      </c>
      <c r="D6" s="5" t="s">
        <v>699</v>
      </c>
      <c r="E6" s="5">
        <v>77</v>
      </c>
      <c r="F6" s="5">
        <v>53</v>
      </c>
      <c r="G6" s="5">
        <v>109</v>
      </c>
      <c r="H6" s="5">
        <v>128</v>
      </c>
      <c r="I6" s="14">
        <v>367</v>
      </c>
      <c r="J6" s="15">
        <v>53</v>
      </c>
      <c r="K6" s="16">
        <f t="shared" si="0"/>
        <v>31.8</v>
      </c>
      <c r="L6" s="16">
        <v>77</v>
      </c>
      <c r="M6" s="16">
        <v>109</v>
      </c>
      <c r="N6" s="17">
        <v>128</v>
      </c>
      <c r="O6" s="16">
        <f t="shared" si="1"/>
        <v>314</v>
      </c>
      <c r="P6" s="16">
        <f t="shared" si="2"/>
        <v>125.6</v>
      </c>
      <c r="Q6" s="5" t="s">
        <v>382</v>
      </c>
      <c r="R6" s="16">
        <f t="shared" si="3"/>
        <v>157.4</v>
      </c>
      <c r="S6" s="16">
        <v>5</v>
      </c>
      <c r="T6" s="27" t="s">
        <v>283</v>
      </c>
    </row>
    <row r="7" spans="1:20">
      <c r="A7" s="5" t="s">
        <v>962</v>
      </c>
      <c r="B7" s="5" t="s">
        <v>963</v>
      </c>
      <c r="C7" s="5" t="s">
        <v>698</v>
      </c>
      <c r="D7" s="5" t="s">
        <v>699</v>
      </c>
      <c r="E7" s="5">
        <v>73</v>
      </c>
      <c r="F7" s="5">
        <v>69</v>
      </c>
      <c r="G7" s="5">
        <v>114</v>
      </c>
      <c r="H7" s="5">
        <v>101</v>
      </c>
      <c r="I7" s="14">
        <v>357</v>
      </c>
      <c r="J7" s="15">
        <v>69</v>
      </c>
      <c r="K7" s="16">
        <f t="shared" si="0"/>
        <v>41.4</v>
      </c>
      <c r="L7" s="16">
        <v>73</v>
      </c>
      <c r="M7" s="16">
        <v>114</v>
      </c>
      <c r="N7" s="17">
        <v>101</v>
      </c>
      <c r="O7" s="16">
        <f t="shared" si="1"/>
        <v>288</v>
      </c>
      <c r="P7" s="16">
        <f t="shared" si="2"/>
        <v>115.2</v>
      </c>
      <c r="Q7" s="5" t="s">
        <v>382</v>
      </c>
      <c r="R7" s="16">
        <f t="shared" si="3"/>
        <v>156.6</v>
      </c>
      <c r="S7" s="16">
        <v>6</v>
      </c>
      <c r="T7" s="27" t="s">
        <v>283</v>
      </c>
    </row>
    <row r="8" spans="1:20">
      <c r="A8" s="5" t="s">
        <v>964</v>
      </c>
      <c r="B8" s="5" t="s">
        <v>965</v>
      </c>
      <c r="C8" s="5" t="s">
        <v>698</v>
      </c>
      <c r="D8" s="5" t="s">
        <v>699</v>
      </c>
      <c r="E8" s="5">
        <v>78</v>
      </c>
      <c r="F8" s="5">
        <v>76</v>
      </c>
      <c r="G8" s="5">
        <v>97</v>
      </c>
      <c r="H8" s="5">
        <v>99</v>
      </c>
      <c r="I8" s="14">
        <v>350</v>
      </c>
      <c r="J8" s="15">
        <v>76</v>
      </c>
      <c r="K8" s="16">
        <f t="shared" si="0"/>
        <v>45.6</v>
      </c>
      <c r="L8" s="16">
        <v>78</v>
      </c>
      <c r="M8" s="16">
        <v>97</v>
      </c>
      <c r="N8" s="17">
        <v>99</v>
      </c>
      <c r="O8" s="16">
        <f t="shared" si="1"/>
        <v>274</v>
      </c>
      <c r="P8" s="16">
        <f t="shared" si="2"/>
        <v>109.6</v>
      </c>
      <c r="Q8" s="5" t="s">
        <v>382</v>
      </c>
      <c r="R8" s="16">
        <f t="shared" si="3"/>
        <v>155.2</v>
      </c>
      <c r="S8" s="16">
        <v>7</v>
      </c>
      <c r="T8" s="27" t="s">
        <v>283</v>
      </c>
    </row>
    <row r="9" spans="1:20">
      <c r="A9" s="5" t="s">
        <v>966</v>
      </c>
      <c r="B9" s="5" t="s">
        <v>967</v>
      </c>
      <c r="C9" s="5" t="s">
        <v>698</v>
      </c>
      <c r="D9" s="5" t="s">
        <v>699</v>
      </c>
      <c r="E9" s="5">
        <v>69</v>
      </c>
      <c r="F9" s="5">
        <v>61</v>
      </c>
      <c r="G9" s="5">
        <v>110</v>
      </c>
      <c r="H9" s="5">
        <v>117</v>
      </c>
      <c r="I9" s="14">
        <v>357</v>
      </c>
      <c r="J9" s="15">
        <v>61</v>
      </c>
      <c r="K9" s="16">
        <f t="shared" si="0"/>
        <v>36.6</v>
      </c>
      <c r="L9" s="16">
        <v>69</v>
      </c>
      <c r="M9" s="16">
        <v>110</v>
      </c>
      <c r="N9" s="17">
        <v>117</v>
      </c>
      <c r="O9" s="16">
        <f t="shared" si="1"/>
        <v>296</v>
      </c>
      <c r="P9" s="16">
        <f t="shared" si="2"/>
        <v>118.4</v>
      </c>
      <c r="Q9" s="5" t="s">
        <v>382</v>
      </c>
      <c r="R9" s="16">
        <f t="shared" si="3"/>
        <v>155</v>
      </c>
      <c r="S9" s="16">
        <v>8</v>
      </c>
      <c r="T9" s="27" t="s">
        <v>283</v>
      </c>
    </row>
    <row r="10" spans="1:20">
      <c r="A10" s="5" t="s">
        <v>968</v>
      </c>
      <c r="B10" s="5" t="s">
        <v>969</v>
      </c>
      <c r="C10" s="5" t="s">
        <v>698</v>
      </c>
      <c r="D10" s="5" t="s">
        <v>699</v>
      </c>
      <c r="E10" s="5">
        <v>71</v>
      </c>
      <c r="F10" s="5">
        <v>49</v>
      </c>
      <c r="G10" s="5">
        <v>113</v>
      </c>
      <c r="H10" s="5">
        <v>126</v>
      </c>
      <c r="I10" s="14">
        <v>359</v>
      </c>
      <c r="J10" s="15">
        <v>49</v>
      </c>
      <c r="K10" s="16">
        <f t="shared" si="0"/>
        <v>29.4</v>
      </c>
      <c r="L10" s="16">
        <v>71</v>
      </c>
      <c r="M10" s="16">
        <v>113</v>
      </c>
      <c r="N10" s="17">
        <v>126</v>
      </c>
      <c r="O10" s="16">
        <f t="shared" si="1"/>
        <v>310</v>
      </c>
      <c r="P10" s="16">
        <f t="shared" si="2"/>
        <v>124</v>
      </c>
      <c r="Q10" s="5" t="s">
        <v>382</v>
      </c>
      <c r="R10" s="16">
        <f t="shared" si="3"/>
        <v>153.4</v>
      </c>
      <c r="S10" s="16">
        <v>9</v>
      </c>
      <c r="T10" s="27" t="s">
        <v>283</v>
      </c>
    </row>
    <row r="11" spans="1:20">
      <c r="A11" s="6" t="s">
        <v>970</v>
      </c>
      <c r="B11" s="6" t="s">
        <v>971</v>
      </c>
      <c r="C11" s="6" t="s">
        <v>698</v>
      </c>
      <c r="D11" s="5"/>
      <c r="E11" s="5">
        <v>66</v>
      </c>
      <c r="F11" s="5">
        <v>68</v>
      </c>
      <c r="G11" s="5">
        <v>99</v>
      </c>
      <c r="H11" s="5">
        <v>115</v>
      </c>
      <c r="I11" s="14">
        <v>348</v>
      </c>
      <c r="J11" s="15">
        <v>68</v>
      </c>
      <c r="K11" s="16">
        <f t="shared" si="0"/>
        <v>40.8</v>
      </c>
      <c r="L11" s="16">
        <v>66</v>
      </c>
      <c r="M11" s="16">
        <v>99</v>
      </c>
      <c r="N11" s="17">
        <v>115</v>
      </c>
      <c r="O11" s="16">
        <f t="shared" si="1"/>
        <v>280</v>
      </c>
      <c r="P11" s="16">
        <f t="shared" si="2"/>
        <v>112</v>
      </c>
      <c r="Q11" s="6" t="s">
        <v>382</v>
      </c>
      <c r="R11" s="16">
        <f t="shared" si="3"/>
        <v>152.8</v>
      </c>
      <c r="S11" s="16">
        <v>10</v>
      </c>
      <c r="T11" s="27" t="s">
        <v>283</v>
      </c>
    </row>
    <row r="12" spans="1:20">
      <c r="A12" s="6" t="s">
        <v>972</v>
      </c>
      <c r="B12" s="6" t="s">
        <v>973</v>
      </c>
      <c r="C12" s="6" t="s">
        <v>698</v>
      </c>
      <c r="D12" s="5"/>
      <c r="E12" s="5">
        <v>83</v>
      </c>
      <c r="F12" s="5">
        <v>69</v>
      </c>
      <c r="G12" s="5">
        <v>99</v>
      </c>
      <c r="H12" s="5">
        <v>96</v>
      </c>
      <c r="I12" s="14">
        <v>347</v>
      </c>
      <c r="J12" s="15">
        <v>69</v>
      </c>
      <c r="K12" s="16">
        <f t="shared" si="0"/>
        <v>41.4</v>
      </c>
      <c r="L12" s="16">
        <v>83</v>
      </c>
      <c r="M12" s="16">
        <v>99</v>
      </c>
      <c r="N12" s="17">
        <v>96</v>
      </c>
      <c r="O12" s="16">
        <f t="shared" si="1"/>
        <v>278</v>
      </c>
      <c r="P12" s="16">
        <f t="shared" si="2"/>
        <v>111.2</v>
      </c>
      <c r="Q12" s="6" t="s">
        <v>382</v>
      </c>
      <c r="R12" s="16">
        <f t="shared" si="3"/>
        <v>152.6</v>
      </c>
      <c r="S12" s="16">
        <v>11</v>
      </c>
      <c r="T12" s="27" t="s">
        <v>283</v>
      </c>
    </row>
    <row r="13" spans="1:20">
      <c r="A13" s="6" t="s">
        <v>974</v>
      </c>
      <c r="B13" s="6" t="s">
        <v>975</v>
      </c>
      <c r="C13" s="6" t="s">
        <v>698</v>
      </c>
      <c r="D13" s="5"/>
      <c r="E13" s="5">
        <v>76</v>
      </c>
      <c r="F13" s="5">
        <v>76</v>
      </c>
      <c r="G13" s="5">
        <v>90</v>
      </c>
      <c r="H13" s="5">
        <v>100</v>
      </c>
      <c r="I13" s="14">
        <v>342</v>
      </c>
      <c r="J13" s="15">
        <v>76</v>
      </c>
      <c r="K13" s="16">
        <f t="shared" si="0"/>
        <v>45.6</v>
      </c>
      <c r="L13" s="16">
        <v>76</v>
      </c>
      <c r="M13" s="16">
        <v>90</v>
      </c>
      <c r="N13" s="17">
        <v>100</v>
      </c>
      <c r="O13" s="16">
        <f t="shared" si="1"/>
        <v>266</v>
      </c>
      <c r="P13" s="16">
        <f t="shared" si="2"/>
        <v>106.4</v>
      </c>
      <c r="Q13" s="6" t="s">
        <v>382</v>
      </c>
      <c r="R13" s="16">
        <f t="shared" si="3"/>
        <v>152</v>
      </c>
      <c r="S13" s="16">
        <v>12</v>
      </c>
      <c r="T13" s="27" t="s">
        <v>283</v>
      </c>
    </row>
    <row r="14" spans="1:20">
      <c r="A14" s="6" t="s">
        <v>976</v>
      </c>
      <c r="B14" s="6" t="s">
        <v>977</v>
      </c>
      <c r="C14" s="6" t="s">
        <v>698</v>
      </c>
      <c r="D14" s="5"/>
      <c r="E14" s="5">
        <v>70</v>
      </c>
      <c r="F14" s="5">
        <v>65</v>
      </c>
      <c r="G14" s="5">
        <v>99</v>
      </c>
      <c r="H14" s="5">
        <v>112</v>
      </c>
      <c r="I14" s="14">
        <v>346</v>
      </c>
      <c r="J14" s="15">
        <v>65</v>
      </c>
      <c r="K14" s="16">
        <f t="shared" si="0"/>
        <v>39</v>
      </c>
      <c r="L14" s="16">
        <v>70</v>
      </c>
      <c r="M14" s="16">
        <v>99</v>
      </c>
      <c r="N14" s="17">
        <v>112</v>
      </c>
      <c r="O14" s="16">
        <f t="shared" si="1"/>
        <v>281</v>
      </c>
      <c r="P14" s="16">
        <f t="shared" si="2"/>
        <v>112.4</v>
      </c>
      <c r="Q14" s="6" t="s">
        <v>382</v>
      </c>
      <c r="R14" s="16">
        <f t="shared" si="3"/>
        <v>151.4</v>
      </c>
      <c r="S14" s="16">
        <v>13</v>
      </c>
      <c r="T14" s="27" t="s">
        <v>283</v>
      </c>
    </row>
    <row r="15" spans="1:20">
      <c r="A15" s="6" t="s">
        <v>978</v>
      </c>
      <c r="B15" s="6" t="s">
        <v>979</v>
      </c>
      <c r="C15" s="6" t="s">
        <v>698</v>
      </c>
      <c r="D15" s="5"/>
      <c r="E15" s="5">
        <v>69</v>
      </c>
      <c r="F15" s="5">
        <v>56</v>
      </c>
      <c r="G15" s="5">
        <v>112</v>
      </c>
      <c r="H15" s="5">
        <v>110</v>
      </c>
      <c r="I15" s="14">
        <v>347</v>
      </c>
      <c r="J15" s="15">
        <v>56</v>
      </c>
      <c r="K15" s="16">
        <f t="shared" si="0"/>
        <v>33.6</v>
      </c>
      <c r="L15" s="16">
        <v>69</v>
      </c>
      <c r="M15" s="16">
        <v>112</v>
      </c>
      <c r="N15" s="17">
        <v>110</v>
      </c>
      <c r="O15" s="16">
        <f t="shared" si="1"/>
        <v>291</v>
      </c>
      <c r="P15" s="16">
        <f t="shared" si="2"/>
        <v>116.4</v>
      </c>
      <c r="Q15" s="6" t="s">
        <v>382</v>
      </c>
      <c r="R15" s="16">
        <f t="shared" si="3"/>
        <v>150</v>
      </c>
      <c r="S15" s="16">
        <v>14</v>
      </c>
      <c r="T15" s="27" t="s">
        <v>283</v>
      </c>
    </row>
    <row r="16" spans="1:20">
      <c r="A16" s="6" t="s">
        <v>980</v>
      </c>
      <c r="B16" s="6" t="s">
        <v>981</v>
      </c>
      <c r="C16" s="6" t="s">
        <v>698</v>
      </c>
      <c r="D16" s="5"/>
      <c r="E16" s="5">
        <v>74</v>
      </c>
      <c r="F16" s="5">
        <v>66</v>
      </c>
      <c r="G16" s="5">
        <v>106</v>
      </c>
      <c r="H16" s="5">
        <v>94</v>
      </c>
      <c r="I16" s="14">
        <v>340</v>
      </c>
      <c r="J16" s="15">
        <v>66</v>
      </c>
      <c r="K16" s="16">
        <f t="shared" si="0"/>
        <v>39.6</v>
      </c>
      <c r="L16" s="16">
        <v>74</v>
      </c>
      <c r="M16" s="16">
        <v>106</v>
      </c>
      <c r="N16" s="17">
        <v>94</v>
      </c>
      <c r="O16" s="16">
        <f t="shared" si="1"/>
        <v>274</v>
      </c>
      <c r="P16" s="16">
        <f t="shared" si="2"/>
        <v>109.6</v>
      </c>
      <c r="Q16" s="6" t="s">
        <v>382</v>
      </c>
      <c r="R16" s="16">
        <f t="shared" si="3"/>
        <v>149.2</v>
      </c>
      <c r="S16" s="16">
        <v>15</v>
      </c>
      <c r="T16" s="27" t="s">
        <v>283</v>
      </c>
    </row>
    <row r="17" spans="1:20">
      <c r="A17" s="6" t="s">
        <v>982</v>
      </c>
      <c r="B17" s="6" t="s">
        <v>983</v>
      </c>
      <c r="C17" s="6" t="s">
        <v>698</v>
      </c>
      <c r="D17" s="5"/>
      <c r="E17" s="5">
        <v>74</v>
      </c>
      <c r="F17" s="5">
        <v>58</v>
      </c>
      <c r="G17" s="5">
        <v>100</v>
      </c>
      <c r="H17" s="5">
        <v>112</v>
      </c>
      <c r="I17" s="14">
        <v>344</v>
      </c>
      <c r="J17" s="15">
        <v>58</v>
      </c>
      <c r="K17" s="16">
        <f t="shared" si="0"/>
        <v>34.8</v>
      </c>
      <c r="L17" s="16">
        <v>74</v>
      </c>
      <c r="M17" s="16">
        <v>100</v>
      </c>
      <c r="N17" s="17">
        <v>112</v>
      </c>
      <c r="O17" s="16">
        <f t="shared" si="1"/>
        <v>286</v>
      </c>
      <c r="P17" s="16">
        <f t="shared" si="2"/>
        <v>114.4</v>
      </c>
      <c r="Q17" s="6" t="s">
        <v>382</v>
      </c>
      <c r="R17" s="16">
        <f t="shared" si="3"/>
        <v>149.2</v>
      </c>
      <c r="S17" s="16">
        <v>16</v>
      </c>
      <c r="T17" s="27" t="s">
        <v>283</v>
      </c>
    </row>
    <row r="18" spans="1:20">
      <c r="A18" s="5" t="s">
        <v>984</v>
      </c>
      <c r="B18" s="5" t="s">
        <v>985</v>
      </c>
      <c r="C18" s="5" t="s">
        <v>698</v>
      </c>
      <c r="D18" s="5" t="s">
        <v>699</v>
      </c>
      <c r="E18" s="5">
        <v>67</v>
      </c>
      <c r="F18" s="5">
        <v>65</v>
      </c>
      <c r="G18" s="5">
        <v>97</v>
      </c>
      <c r="H18" s="5">
        <v>109</v>
      </c>
      <c r="I18" s="14">
        <v>338</v>
      </c>
      <c r="J18" s="15">
        <v>65</v>
      </c>
      <c r="K18" s="16">
        <f t="shared" si="0"/>
        <v>39</v>
      </c>
      <c r="L18" s="16">
        <v>67</v>
      </c>
      <c r="M18" s="16">
        <v>97</v>
      </c>
      <c r="N18" s="17">
        <v>109</v>
      </c>
      <c r="O18" s="16">
        <f t="shared" si="1"/>
        <v>273</v>
      </c>
      <c r="P18" s="16">
        <f t="shared" si="2"/>
        <v>109.2</v>
      </c>
      <c r="Q18" s="5" t="s">
        <v>382</v>
      </c>
      <c r="R18" s="16">
        <f t="shared" si="3"/>
        <v>148.2</v>
      </c>
      <c r="S18" s="16">
        <v>17</v>
      </c>
      <c r="T18" s="27" t="s">
        <v>283</v>
      </c>
    </row>
    <row r="19" spans="1:20">
      <c r="A19" s="6" t="s">
        <v>986</v>
      </c>
      <c r="B19" s="6" t="s">
        <v>987</v>
      </c>
      <c r="C19" s="6" t="s">
        <v>698</v>
      </c>
      <c r="D19" s="5"/>
      <c r="E19" s="5">
        <v>61</v>
      </c>
      <c r="F19" s="5">
        <v>73</v>
      </c>
      <c r="G19" s="5">
        <v>100</v>
      </c>
      <c r="H19" s="5">
        <v>99</v>
      </c>
      <c r="I19" s="14">
        <v>333</v>
      </c>
      <c r="J19" s="15">
        <v>73</v>
      </c>
      <c r="K19" s="16">
        <f t="shared" si="0"/>
        <v>43.8</v>
      </c>
      <c r="L19" s="16">
        <v>61</v>
      </c>
      <c r="M19" s="16">
        <v>100</v>
      </c>
      <c r="N19" s="17">
        <v>99</v>
      </c>
      <c r="O19" s="16">
        <f t="shared" si="1"/>
        <v>260</v>
      </c>
      <c r="P19" s="16">
        <f t="shared" si="2"/>
        <v>104</v>
      </c>
      <c r="Q19" s="6" t="s">
        <v>382</v>
      </c>
      <c r="R19" s="16">
        <f t="shared" si="3"/>
        <v>147.8</v>
      </c>
      <c r="S19" s="16">
        <v>18</v>
      </c>
      <c r="T19" s="27" t="s">
        <v>283</v>
      </c>
    </row>
    <row r="20" spans="1:20">
      <c r="A20" s="6" t="s">
        <v>988</v>
      </c>
      <c r="B20" s="6" t="s">
        <v>989</v>
      </c>
      <c r="C20" s="6" t="s">
        <v>698</v>
      </c>
      <c r="D20" s="5"/>
      <c r="E20" s="5">
        <v>79</v>
      </c>
      <c r="F20" s="5">
        <v>62</v>
      </c>
      <c r="G20" s="5">
        <v>95</v>
      </c>
      <c r="H20" s="5">
        <v>101</v>
      </c>
      <c r="I20" s="14">
        <v>337</v>
      </c>
      <c r="J20" s="15">
        <v>62</v>
      </c>
      <c r="K20" s="16">
        <f t="shared" si="0"/>
        <v>37.2</v>
      </c>
      <c r="L20" s="16">
        <v>79</v>
      </c>
      <c r="M20" s="16">
        <v>95</v>
      </c>
      <c r="N20" s="17">
        <v>101</v>
      </c>
      <c r="O20" s="16">
        <f t="shared" si="1"/>
        <v>275</v>
      </c>
      <c r="P20" s="16">
        <f t="shared" si="2"/>
        <v>110</v>
      </c>
      <c r="Q20" s="6" t="s">
        <v>382</v>
      </c>
      <c r="R20" s="16">
        <f t="shared" si="3"/>
        <v>147.2</v>
      </c>
      <c r="S20" s="16">
        <v>19</v>
      </c>
      <c r="T20" s="27" t="s">
        <v>283</v>
      </c>
    </row>
    <row r="21" spans="1:20">
      <c r="A21" s="6" t="s">
        <v>990</v>
      </c>
      <c r="B21" s="6" t="s">
        <v>991</v>
      </c>
      <c r="C21" s="6" t="s">
        <v>698</v>
      </c>
      <c r="D21" s="5"/>
      <c r="E21" s="5">
        <v>77</v>
      </c>
      <c r="F21" s="5">
        <v>53</v>
      </c>
      <c r="G21" s="5">
        <v>101</v>
      </c>
      <c r="H21" s="5">
        <v>106</v>
      </c>
      <c r="I21" s="14">
        <v>337</v>
      </c>
      <c r="J21" s="15">
        <v>53</v>
      </c>
      <c r="K21" s="16">
        <f t="shared" ref="K21:K45" si="4">J21*$K$1</f>
        <v>31.8</v>
      </c>
      <c r="L21" s="16">
        <v>77</v>
      </c>
      <c r="M21" s="16">
        <v>101</v>
      </c>
      <c r="N21" s="17">
        <v>106</v>
      </c>
      <c r="O21" s="16">
        <f t="shared" ref="O21:O62" si="5">L21+M21+N21</f>
        <v>284</v>
      </c>
      <c r="P21" s="16">
        <f t="shared" ref="P21:P45" si="6">O21*$P$1</f>
        <v>113.6</v>
      </c>
      <c r="Q21" s="6" t="s">
        <v>382</v>
      </c>
      <c r="R21" s="16">
        <f t="shared" ref="R21:R62" si="7">K21+P21</f>
        <v>145.4</v>
      </c>
      <c r="S21" s="16">
        <v>20</v>
      </c>
      <c r="T21" s="27" t="s">
        <v>283</v>
      </c>
    </row>
    <row r="22" spans="1:20">
      <c r="A22" s="6" t="s">
        <v>992</v>
      </c>
      <c r="B22" s="6" t="s">
        <v>993</v>
      </c>
      <c r="C22" s="6" t="s">
        <v>698</v>
      </c>
      <c r="D22" s="5"/>
      <c r="E22" s="5">
        <v>65</v>
      </c>
      <c r="F22" s="5">
        <v>50</v>
      </c>
      <c r="G22" s="5">
        <v>108</v>
      </c>
      <c r="H22" s="5">
        <v>115</v>
      </c>
      <c r="I22" s="14">
        <v>338</v>
      </c>
      <c r="J22" s="15">
        <v>50</v>
      </c>
      <c r="K22" s="16">
        <f t="shared" si="4"/>
        <v>30</v>
      </c>
      <c r="L22" s="16">
        <v>65</v>
      </c>
      <c r="M22" s="16">
        <v>108</v>
      </c>
      <c r="N22" s="17">
        <v>115</v>
      </c>
      <c r="O22" s="16">
        <f t="shared" si="5"/>
        <v>288</v>
      </c>
      <c r="P22" s="16">
        <f t="shared" si="6"/>
        <v>115.2</v>
      </c>
      <c r="Q22" s="6" t="s">
        <v>382</v>
      </c>
      <c r="R22" s="16">
        <f t="shared" si="7"/>
        <v>145.2</v>
      </c>
      <c r="S22" s="16">
        <v>21</v>
      </c>
      <c r="T22" s="27" t="s">
        <v>283</v>
      </c>
    </row>
    <row r="23" spans="1:20">
      <c r="A23" s="6" t="s">
        <v>994</v>
      </c>
      <c r="B23" s="6" t="s">
        <v>995</v>
      </c>
      <c r="C23" s="6" t="s">
        <v>698</v>
      </c>
      <c r="D23" s="5"/>
      <c r="E23" s="5">
        <v>72</v>
      </c>
      <c r="F23" s="5">
        <v>50</v>
      </c>
      <c r="G23" s="5">
        <v>103</v>
      </c>
      <c r="H23" s="5">
        <v>112</v>
      </c>
      <c r="I23" s="14">
        <v>337</v>
      </c>
      <c r="J23" s="15">
        <v>50</v>
      </c>
      <c r="K23" s="16">
        <f t="shared" si="4"/>
        <v>30</v>
      </c>
      <c r="L23" s="16">
        <v>72</v>
      </c>
      <c r="M23" s="16">
        <v>103</v>
      </c>
      <c r="N23" s="17">
        <v>112</v>
      </c>
      <c r="O23" s="16">
        <f t="shared" si="5"/>
        <v>287</v>
      </c>
      <c r="P23" s="16">
        <f t="shared" si="6"/>
        <v>114.8</v>
      </c>
      <c r="Q23" s="6" t="s">
        <v>382</v>
      </c>
      <c r="R23" s="16">
        <f t="shared" si="7"/>
        <v>144.8</v>
      </c>
      <c r="S23" s="16">
        <v>22</v>
      </c>
      <c r="T23" s="27" t="s">
        <v>283</v>
      </c>
    </row>
    <row r="24" spans="1:20">
      <c r="A24" s="6" t="s">
        <v>996</v>
      </c>
      <c r="B24" s="6" t="s">
        <v>997</v>
      </c>
      <c r="C24" s="6" t="s">
        <v>698</v>
      </c>
      <c r="D24" s="5"/>
      <c r="E24" s="5">
        <v>68</v>
      </c>
      <c r="F24" s="5">
        <v>52</v>
      </c>
      <c r="G24" s="5">
        <v>98</v>
      </c>
      <c r="H24" s="5">
        <v>117</v>
      </c>
      <c r="I24" s="14">
        <v>335</v>
      </c>
      <c r="J24" s="15">
        <v>52</v>
      </c>
      <c r="K24" s="16">
        <f t="shared" si="4"/>
        <v>31.2</v>
      </c>
      <c r="L24" s="16">
        <v>68</v>
      </c>
      <c r="M24" s="16">
        <v>98</v>
      </c>
      <c r="N24" s="17">
        <v>117</v>
      </c>
      <c r="O24" s="16">
        <f t="shared" si="5"/>
        <v>283</v>
      </c>
      <c r="P24" s="16">
        <f t="shared" si="6"/>
        <v>113.2</v>
      </c>
      <c r="Q24" s="6" t="s">
        <v>382</v>
      </c>
      <c r="R24" s="16">
        <f t="shared" si="7"/>
        <v>144.4</v>
      </c>
      <c r="S24" s="16">
        <v>23</v>
      </c>
      <c r="T24" s="27" t="s">
        <v>283</v>
      </c>
    </row>
    <row r="25" spans="1:20">
      <c r="A25" s="6" t="s">
        <v>998</v>
      </c>
      <c r="B25" s="6" t="s">
        <v>999</v>
      </c>
      <c r="C25" s="6" t="s">
        <v>698</v>
      </c>
      <c r="D25" s="5"/>
      <c r="E25" s="5">
        <v>67</v>
      </c>
      <c r="F25" s="5">
        <v>34</v>
      </c>
      <c r="G25" s="5">
        <v>114</v>
      </c>
      <c r="H25" s="5">
        <v>128</v>
      </c>
      <c r="I25" s="14">
        <v>343</v>
      </c>
      <c r="J25" s="15">
        <v>34</v>
      </c>
      <c r="K25" s="16">
        <f t="shared" si="4"/>
        <v>20.4</v>
      </c>
      <c r="L25" s="16">
        <v>67</v>
      </c>
      <c r="M25" s="16">
        <v>114</v>
      </c>
      <c r="N25" s="17">
        <v>128</v>
      </c>
      <c r="O25" s="16">
        <f t="shared" si="5"/>
        <v>309</v>
      </c>
      <c r="P25" s="16">
        <f t="shared" si="6"/>
        <v>123.6</v>
      </c>
      <c r="Q25" s="6" t="s">
        <v>382</v>
      </c>
      <c r="R25" s="16">
        <f t="shared" si="7"/>
        <v>144</v>
      </c>
      <c r="S25" s="16">
        <v>24</v>
      </c>
      <c r="T25" s="27" t="s">
        <v>283</v>
      </c>
    </row>
    <row r="26" spans="1:20">
      <c r="A26" s="6" t="s">
        <v>1000</v>
      </c>
      <c r="B26" s="6" t="s">
        <v>1001</v>
      </c>
      <c r="C26" s="6" t="s">
        <v>698</v>
      </c>
      <c r="D26" s="5"/>
      <c r="E26" s="5">
        <v>75</v>
      </c>
      <c r="F26" s="5">
        <v>64</v>
      </c>
      <c r="G26" s="5">
        <v>95</v>
      </c>
      <c r="H26" s="5">
        <v>94</v>
      </c>
      <c r="I26" s="14">
        <v>328</v>
      </c>
      <c r="J26" s="15">
        <v>64</v>
      </c>
      <c r="K26" s="16">
        <f t="shared" si="4"/>
        <v>38.4</v>
      </c>
      <c r="L26" s="16">
        <v>75</v>
      </c>
      <c r="M26" s="16">
        <v>95</v>
      </c>
      <c r="N26" s="17">
        <v>94</v>
      </c>
      <c r="O26" s="16">
        <f t="shared" si="5"/>
        <v>264</v>
      </c>
      <c r="P26" s="16">
        <f t="shared" si="6"/>
        <v>105.6</v>
      </c>
      <c r="Q26" s="6" t="s">
        <v>382</v>
      </c>
      <c r="R26" s="16">
        <f t="shared" si="7"/>
        <v>144</v>
      </c>
      <c r="S26" s="16">
        <v>25</v>
      </c>
      <c r="T26" s="27" t="s">
        <v>283</v>
      </c>
    </row>
    <row r="27" spans="1:20">
      <c r="A27" s="6" t="s">
        <v>1002</v>
      </c>
      <c r="B27" s="6" t="s">
        <v>1003</v>
      </c>
      <c r="C27" s="6" t="s">
        <v>698</v>
      </c>
      <c r="D27" s="5"/>
      <c r="E27" s="5">
        <v>66</v>
      </c>
      <c r="F27" s="5">
        <v>57</v>
      </c>
      <c r="G27" s="5">
        <v>102</v>
      </c>
      <c r="H27" s="5">
        <v>106</v>
      </c>
      <c r="I27" s="14">
        <v>331</v>
      </c>
      <c r="J27" s="15">
        <v>57</v>
      </c>
      <c r="K27" s="16">
        <f t="shared" si="4"/>
        <v>34.2</v>
      </c>
      <c r="L27" s="16">
        <v>66</v>
      </c>
      <c r="M27" s="16">
        <v>102</v>
      </c>
      <c r="N27" s="17">
        <v>106</v>
      </c>
      <c r="O27" s="16">
        <f t="shared" si="5"/>
        <v>274</v>
      </c>
      <c r="P27" s="16">
        <f t="shared" si="6"/>
        <v>109.6</v>
      </c>
      <c r="Q27" s="6" t="s">
        <v>382</v>
      </c>
      <c r="R27" s="16">
        <f t="shared" si="7"/>
        <v>143.8</v>
      </c>
      <c r="S27" s="16">
        <v>26</v>
      </c>
      <c r="T27" s="27" t="s">
        <v>283</v>
      </c>
    </row>
    <row r="28" spans="1:20">
      <c r="A28" s="6" t="s">
        <v>1004</v>
      </c>
      <c r="B28" s="6" t="s">
        <v>1005</v>
      </c>
      <c r="C28" s="6" t="s">
        <v>698</v>
      </c>
      <c r="D28" s="5"/>
      <c r="E28" s="5">
        <v>71</v>
      </c>
      <c r="F28" s="5">
        <v>65</v>
      </c>
      <c r="G28" s="5">
        <v>81</v>
      </c>
      <c r="H28" s="5">
        <v>109</v>
      </c>
      <c r="I28" s="14">
        <v>326</v>
      </c>
      <c r="J28" s="15">
        <v>65</v>
      </c>
      <c r="K28" s="16">
        <f t="shared" si="4"/>
        <v>39</v>
      </c>
      <c r="L28" s="16">
        <v>71</v>
      </c>
      <c r="M28" s="16">
        <v>81</v>
      </c>
      <c r="N28" s="17">
        <v>109</v>
      </c>
      <c r="O28" s="16">
        <f t="shared" si="5"/>
        <v>261</v>
      </c>
      <c r="P28" s="16">
        <f t="shared" si="6"/>
        <v>104.4</v>
      </c>
      <c r="Q28" s="6" t="s">
        <v>382</v>
      </c>
      <c r="R28" s="16">
        <f t="shared" si="7"/>
        <v>143.4</v>
      </c>
      <c r="S28" s="16">
        <v>27</v>
      </c>
      <c r="T28" s="27" t="s">
        <v>283</v>
      </c>
    </row>
    <row r="29" spans="1:20">
      <c r="A29" s="6" t="s">
        <v>1006</v>
      </c>
      <c r="B29" s="6" t="s">
        <v>526</v>
      </c>
      <c r="C29" s="6" t="s">
        <v>698</v>
      </c>
      <c r="D29" s="5"/>
      <c r="E29" s="5">
        <v>68</v>
      </c>
      <c r="F29" s="5">
        <v>47</v>
      </c>
      <c r="G29" s="5">
        <v>106</v>
      </c>
      <c r="H29" s="5">
        <v>114</v>
      </c>
      <c r="I29" s="14">
        <v>335</v>
      </c>
      <c r="J29" s="15">
        <v>47</v>
      </c>
      <c r="K29" s="16">
        <f t="shared" si="4"/>
        <v>28.2</v>
      </c>
      <c r="L29" s="16">
        <v>68</v>
      </c>
      <c r="M29" s="16">
        <v>106</v>
      </c>
      <c r="N29" s="17">
        <v>114</v>
      </c>
      <c r="O29" s="16">
        <f t="shared" si="5"/>
        <v>288</v>
      </c>
      <c r="P29" s="16">
        <f t="shared" si="6"/>
        <v>115.2</v>
      </c>
      <c r="Q29" s="6" t="s">
        <v>382</v>
      </c>
      <c r="R29" s="16">
        <f t="shared" si="7"/>
        <v>143.4</v>
      </c>
      <c r="S29" s="16">
        <v>28</v>
      </c>
      <c r="T29" s="27" t="s">
        <v>283</v>
      </c>
    </row>
    <row r="30" spans="1:20">
      <c r="A30" s="6" t="s">
        <v>1007</v>
      </c>
      <c r="B30" s="6" t="s">
        <v>1008</v>
      </c>
      <c r="C30" s="6" t="s">
        <v>698</v>
      </c>
      <c r="D30" s="5"/>
      <c r="E30" s="5">
        <v>78</v>
      </c>
      <c r="F30" s="5">
        <v>57</v>
      </c>
      <c r="G30" s="5">
        <v>91</v>
      </c>
      <c r="H30" s="5">
        <v>104</v>
      </c>
      <c r="I30" s="14">
        <v>330</v>
      </c>
      <c r="J30" s="15">
        <v>57</v>
      </c>
      <c r="K30" s="16">
        <f t="shared" si="4"/>
        <v>34.2</v>
      </c>
      <c r="L30" s="16">
        <v>78</v>
      </c>
      <c r="M30" s="16">
        <v>91</v>
      </c>
      <c r="N30" s="17">
        <v>104</v>
      </c>
      <c r="O30" s="16">
        <f t="shared" si="5"/>
        <v>273</v>
      </c>
      <c r="P30" s="16">
        <f t="shared" si="6"/>
        <v>109.2</v>
      </c>
      <c r="Q30" s="6" t="s">
        <v>382</v>
      </c>
      <c r="R30" s="16">
        <f t="shared" si="7"/>
        <v>143.4</v>
      </c>
      <c r="S30" s="16">
        <v>29</v>
      </c>
      <c r="T30" s="27" t="s">
        <v>283</v>
      </c>
    </row>
    <row r="31" spans="1:20">
      <c r="A31" s="6" t="s">
        <v>1009</v>
      </c>
      <c r="B31" s="6" t="s">
        <v>1010</v>
      </c>
      <c r="C31" s="6" t="s">
        <v>698</v>
      </c>
      <c r="D31" s="5"/>
      <c r="E31" s="5">
        <v>79</v>
      </c>
      <c r="F31" s="5">
        <v>50</v>
      </c>
      <c r="G31" s="5">
        <v>101</v>
      </c>
      <c r="H31" s="5">
        <v>103</v>
      </c>
      <c r="I31" s="14">
        <v>333</v>
      </c>
      <c r="J31" s="15">
        <v>50</v>
      </c>
      <c r="K31" s="16">
        <f t="shared" si="4"/>
        <v>30</v>
      </c>
      <c r="L31" s="16">
        <v>79</v>
      </c>
      <c r="M31" s="16">
        <v>101</v>
      </c>
      <c r="N31" s="17">
        <v>103</v>
      </c>
      <c r="O31" s="16">
        <f t="shared" si="5"/>
        <v>283</v>
      </c>
      <c r="P31" s="16">
        <f t="shared" si="6"/>
        <v>113.2</v>
      </c>
      <c r="Q31" s="6" t="s">
        <v>382</v>
      </c>
      <c r="R31" s="16">
        <f t="shared" si="7"/>
        <v>143.2</v>
      </c>
      <c r="S31" s="16">
        <v>30</v>
      </c>
      <c r="T31" s="27" t="s">
        <v>283</v>
      </c>
    </row>
    <row r="32" spans="1:20">
      <c r="A32" s="6" t="s">
        <v>1011</v>
      </c>
      <c r="B32" s="6" t="s">
        <v>1012</v>
      </c>
      <c r="C32" s="6" t="s">
        <v>698</v>
      </c>
      <c r="D32" s="5"/>
      <c r="E32" s="5">
        <v>77</v>
      </c>
      <c r="F32" s="5">
        <v>47</v>
      </c>
      <c r="G32" s="5">
        <v>108</v>
      </c>
      <c r="H32" s="5">
        <v>102</v>
      </c>
      <c r="I32" s="14">
        <v>334</v>
      </c>
      <c r="J32" s="15">
        <v>47</v>
      </c>
      <c r="K32" s="16">
        <f t="shared" si="4"/>
        <v>28.2</v>
      </c>
      <c r="L32" s="16">
        <v>77</v>
      </c>
      <c r="M32" s="16">
        <v>108</v>
      </c>
      <c r="N32" s="17">
        <v>102</v>
      </c>
      <c r="O32" s="16">
        <f t="shared" si="5"/>
        <v>287</v>
      </c>
      <c r="P32" s="16">
        <f t="shared" si="6"/>
        <v>114.8</v>
      </c>
      <c r="Q32" s="6" t="s">
        <v>382</v>
      </c>
      <c r="R32" s="16">
        <f t="shared" si="7"/>
        <v>143</v>
      </c>
      <c r="S32" s="16">
        <v>31</v>
      </c>
      <c r="T32" s="27" t="s">
        <v>283</v>
      </c>
    </row>
    <row r="33" spans="1:20">
      <c r="A33" s="6" t="s">
        <v>1013</v>
      </c>
      <c r="B33" s="6" t="s">
        <v>1014</v>
      </c>
      <c r="C33" s="6" t="s">
        <v>698</v>
      </c>
      <c r="D33" s="5"/>
      <c r="E33" s="5">
        <v>71</v>
      </c>
      <c r="F33" s="5">
        <v>52</v>
      </c>
      <c r="G33" s="5">
        <v>96</v>
      </c>
      <c r="H33" s="5">
        <v>112</v>
      </c>
      <c r="I33" s="14">
        <v>331</v>
      </c>
      <c r="J33" s="15">
        <v>52</v>
      </c>
      <c r="K33" s="16">
        <f t="shared" si="4"/>
        <v>31.2</v>
      </c>
      <c r="L33" s="16">
        <v>71</v>
      </c>
      <c r="M33" s="16">
        <v>96</v>
      </c>
      <c r="N33" s="17">
        <v>112</v>
      </c>
      <c r="O33" s="16">
        <f t="shared" si="5"/>
        <v>279</v>
      </c>
      <c r="P33" s="16">
        <f t="shared" si="6"/>
        <v>111.6</v>
      </c>
      <c r="Q33" s="6" t="s">
        <v>382</v>
      </c>
      <c r="R33" s="16">
        <f t="shared" si="7"/>
        <v>142.8</v>
      </c>
      <c r="S33" s="16">
        <v>32</v>
      </c>
      <c r="T33" s="27" t="s">
        <v>283</v>
      </c>
    </row>
    <row r="34" spans="1:20">
      <c r="A34" s="6" t="s">
        <v>1015</v>
      </c>
      <c r="B34" s="6" t="s">
        <v>1016</v>
      </c>
      <c r="C34" s="6" t="s">
        <v>698</v>
      </c>
      <c r="D34" s="5"/>
      <c r="E34" s="5">
        <v>69</v>
      </c>
      <c r="F34" s="5">
        <v>60</v>
      </c>
      <c r="G34" s="5">
        <v>98</v>
      </c>
      <c r="H34" s="5">
        <v>100</v>
      </c>
      <c r="I34" s="14">
        <v>327</v>
      </c>
      <c r="J34" s="15">
        <v>60</v>
      </c>
      <c r="K34" s="16">
        <f t="shared" si="4"/>
        <v>36</v>
      </c>
      <c r="L34" s="16">
        <v>69</v>
      </c>
      <c r="M34" s="16">
        <v>98</v>
      </c>
      <c r="N34" s="17">
        <v>100</v>
      </c>
      <c r="O34" s="16">
        <f t="shared" si="5"/>
        <v>267</v>
      </c>
      <c r="P34" s="16">
        <f t="shared" si="6"/>
        <v>106.8</v>
      </c>
      <c r="Q34" s="6" t="s">
        <v>382</v>
      </c>
      <c r="R34" s="16">
        <f t="shared" si="7"/>
        <v>142.8</v>
      </c>
      <c r="S34" s="16">
        <v>33</v>
      </c>
      <c r="T34" s="27" t="s">
        <v>283</v>
      </c>
    </row>
    <row r="35" spans="1:20">
      <c r="A35" s="6" t="s">
        <v>1017</v>
      </c>
      <c r="B35" s="6" t="s">
        <v>1018</v>
      </c>
      <c r="C35" s="6" t="s">
        <v>698</v>
      </c>
      <c r="D35" s="5"/>
      <c r="E35" s="5">
        <v>63</v>
      </c>
      <c r="F35" s="5">
        <v>55</v>
      </c>
      <c r="G35" s="5">
        <v>112</v>
      </c>
      <c r="H35" s="5">
        <v>98</v>
      </c>
      <c r="I35" s="14">
        <v>328</v>
      </c>
      <c r="J35" s="15">
        <v>55</v>
      </c>
      <c r="K35" s="16">
        <f t="shared" si="4"/>
        <v>33</v>
      </c>
      <c r="L35" s="16">
        <v>63</v>
      </c>
      <c r="M35" s="16">
        <v>112</v>
      </c>
      <c r="N35" s="17">
        <v>98</v>
      </c>
      <c r="O35" s="16">
        <f t="shared" si="5"/>
        <v>273</v>
      </c>
      <c r="P35" s="16">
        <f t="shared" si="6"/>
        <v>109.2</v>
      </c>
      <c r="Q35" s="6" t="s">
        <v>382</v>
      </c>
      <c r="R35" s="16">
        <f t="shared" si="7"/>
        <v>142.2</v>
      </c>
      <c r="S35" s="16">
        <v>34</v>
      </c>
      <c r="T35" s="27" t="s">
        <v>283</v>
      </c>
    </row>
    <row r="36" spans="1:20">
      <c r="A36" s="6" t="s">
        <v>1019</v>
      </c>
      <c r="B36" s="6" t="s">
        <v>1020</v>
      </c>
      <c r="C36" s="6" t="s">
        <v>698</v>
      </c>
      <c r="D36" s="5"/>
      <c r="E36" s="5">
        <v>74</v>
      </c>
      <c r="F36" s="5">
        <v>56</v>
      </c>
      <c r="G36" s="5">
        <v>87</v>
      </c>
      <c r="H36" s="5">
        <v>110</v>
      </c>
      <c r="I36" s="14">
        <v>327</v>
      </c>
      <c r="J36" s="15">
        <v>56</v>
      </c>
      <c r="K36" s="16">
        <f t="shared" si="4"/>
        <v>33.6</v>
      </c>
      <c r="L36" s="16">
        <v>74</v>
      </c>
      <c r="M36" s="16">
        <v>87</v>
      </c>
      <c r="N36" s="17">
        <v>110</v>
      </c>
      <c r="O36" s="16">
        <f t="shared" si="5"/>
        <v>271</v>
      </c>
      <c r="P36" s="16">
        <f t="shared" si="6"/>
        <v>108.4</v>
      </c>
      <c r="Q36" s="6" t="s">
        <v>382</v>
      </c>
      <c r="R36" s="16">
        <f t="shared" si="7"/>
        <v>142</v>
      </c>
      <c r="S36" s="16">
        <v>35</v>
      </c>
      <c r="T36" s="27" t="s">
        <v>283</v>
      </c>
    </row>
    <row r="37" spans="1:20">
      <c r="A37" s="6" t="s">
        <v>1021</v>
      </c>
      <c r="B37" s="6" t="s">
        <v>1022</v>
      </c>
      <c r="C37" s="6" t="s">
        <v>698</v>
      </c>
      <c r="D37" s="5"/>
      <c r="E37" s="5">
        <v>68</v>
      </c>
      <c r="F37" s="5">
        <v>51</v>
      </c>
      <c r="G37" s="5">
        <v>107</v>
      </c>
      <c r="H37" s="5">
        <v>103</v>
      </c>
      <c r="I37" s="14">
        <v>329</v>
      </c>
      <c r="J37" s="15">
        <v>51</v>
      </c>
      <c r="K37" s="16">
        <f t="shared" si="4"/>
        <v>30.6</v>
      </c>
      <c r="L37" s="16">
        <v>68</v>
      </c>
      <c r="M37" s="16">
        <v>107</v>
      </c>
      <c r="N37" s="17">
        <v>103</v>
      </c>
      <c r="O37" s="16">
        <f t="shared" si="5"/>
        <v>278</v>
      </c>
      <c r="P37" s="16">
        <f t="shared" si="6"/>
        <v>111.2</v>
      </c>
      <c r="Q37" s="6" t="s">
        <v>382</v>
      </c>
      <c r="R37" s="16">
        <f t="shared" si="7"/>
        <v>141.8</v>
      </c>
      <c r="S37" s="16">
        <v>36</v>
      </c>
      <c r="T37" s="27" t="s">
        <v>283</v>
      </c>
    </row>
    <row r="38" spans="1:20">
      <c r="A38" s="6" t="s">
        <v>1023</v>
      </c>
      <c r="B38" s="6" t="s">
        <v>1024</v>
      </c>
      <c r="C38" s="6" t="s">
        <v>698</v>
      </c>
      <c r="D38" s="5"/>
      <c r="E38" s="5">
        <v>67</v>
      </c>
      <c r="F38" s="5">
        <v>50</v>
      </c>
      <c r="G38" s="5">
        <v>95</v>
      </c>
      <c r="H38" s="5">
        <v>117</v>
      </c>
      <c r="I38" s="14">
        <v>329</v>
      </c>
      <c r="J38" s="15">
        <v>50</v>
      </c>
      <c r="K38" s="16">
        <f t="shared" si="4"/>
        <v>30</v>
      </c>
      <c r="L38" s="16">
        <v>67</v>
      </c>
      <c r="M38" s="16">
        <v>95</v>
      </c>
      <c r="N38" s="17">
        <v>117</v>
      </c>
      <c r="O38" s="16">
        <f t="shared" si="5"/>
        <v>279</v>
      </c>
      <c r="P38" s="16">
        <f t="shared" si="6"/>
        <v>111.6</v>
      </c>
      <c r="Q38" s="6" t="s">
        <v>382</v>
      </c>
      <c r="R38" s="16">
        <f t="shared" si="7"/>
        <v>141.6</v>
      </c>
      <c r="S38" s="16">
        <v>37</v>
      </c>
      <c r="T38" s="27" t="s">
        <v>283</v>
      </c>
    </row>
    <row r="39" spans="1:20">
      <c r="A39" s="6" t="s">
        <v>1025</v>
      </c>
      <c r="B39" s="6" t="s">
        <v>1026</v>
      </c>
      <c r="C39" s="6" t="s">
        <v>698</v>
      </c>
      <c r="D39" s="5"/>
      <c r="E39" s="5">
        <v>76</v>
      </c>
      <c r="F39" s="5">
        <v>50</v>
      </c>
      <c r="G39" s="5">
        <v>93</v>
      </c>
      <c r="H39" s="5">
        <v>108</v>
      </c>
      <c r="I39" s="14">
        <v>327</v>
      </c>
      <c r="J39" s="15">
        <v>50</v>
      </c>
      <c r="K39" s="16">
        <f t="shared" si="4"/>
        <v>30</v>
      </c>
      <c r="L39" s="16">
        <v>76</v>
      </c>
      <c r="M39" s="16">
        <v>93</v>
      </c>
      <c r="N39" s="17">
        <v>108</v>
      </c>
      <c r="O39" s="16">
        <f t="shared" si="5"/>
        <v>277</v>
      </c>
      <c r="P39" s="16">
        <f t="shared" si="6"/>
        <v>110.8</v>
      </c>
      <c r="Q39" s="6" t="s">
        <v>382</v>
      </c>
      <c r="R39" s="16">
        <f t="shared" si="7"/>
        <v>140.8</v>
      </c>
      <c r="S39" s="16">
        <v>38</v>
      </c>
      <c r="T39" s="27" t="s">
        <v>283</v>
      </c>
    </row>
    <row r="40" spans="1:20">
      <c r="A40" s="6" t="s">
        <v>1027</v>
      </c>
      <c r="B40" s="6" t="s">
        <v>1028</v>
      </c>
      <c r="C40" s="6" t="s">
        <v>698</v>
      </c>
      <c r="D40" s="5"/>
      <c r="E40" s="5">
        <v>62</v>
      </c>
      <c r="F40" s="5">
        <v>52</v>
      </c>
      <c r="G40" s="5">
        <v>97</v>
      </c>
      <c r="H40" s="5">
        <v>115</v>
      </c>
      <c r="I40" s="14">
        <v>326</v>
      </c>
      <c r="J40" s="15">
        <v>52</v>
      </c>
      <c r="K40" s="16">
        <f t="shared" si="4"/>
        <v>31.2</v>
      </c>
      <c r="L40" s="16">
        <v>62</v>
      </c>
      <c r="M40" s="16">
        <v>97</v>
      </c>
      <c r="N40" s="17">
        <v>115</v>
      </c>
      <c r="O40" s="16">
        <f t="shared" si="5"/>
        <v>274</v>
      </c>
      <c r="P40" s="16">
        <f t="shared" si="6"/>
        <v>109.6</v>
      </c>
      <c r="Q40" s="6" t="s">
        <v>382</v>
      </c>
      <c r="R40" s="16">
        <f t="shared" si="7"/>
        <v>140.8</v>
      </c>
      <c r="S40" s="16">
        <v>39</v>
      </c>
      <c r="T40" s="27" t="s">
        <v>283</v>
      </c>
    </row>
    <row r="41" spans="1:20">
      <c r="A41" s="6" t="s">
        <v>1029</v>
      </c>
      <c r="B41" s="6" t="s">
        <v>1030</v>
      </c>
      <c r="C41" s="6" t="s">
        <v>698</v>
      </c>
      <c r="D41" s="5"/>
      <c r="E41" s="5">
        <v>73</v>
      </c>
      <c r="F41" s="5">
        <v>73</v>
      </c>
      <c r="G41" s="5">
        <v>88</v>
      </c>
      <c r="H41" s="5">
        <v>81</v>
      </c>
      <c r="I41" s="14">
        <v>315</v>
      </c>
      <c r="J41" s="15">
        <v>73</v>
      </c>
      <c r="K41" s="16">
        <f t="shared" si="4"/>
        <v>43.8</v>
      </c>
      <c r="L41" s="16">
        <v>73</v>
      </c>
      <c r="M41" s="16">
        <v>88</v>
      </c>
      <c r="N41" s="17">
        <v>81</v>
      </c>
      <c r="O41" s="16">
        <f t="shared" si="5"/>
        <v>242</v>
      </c>
      <c r="P41" s="16">
        <f t="shared" si="6"/>
        <v>96.8</v>
      </c>
      <c r="Q41" s="6" t="s">
        <v>382</v>
      </c>
      <c r="R41" s="16">
        <f t="shared" si="7"/>
        <v>140.6</v>
      </c>
      <c r="S41" s="16">
        <v>40</v>
      </c>
      <c r="T41" s="27" t="s">
        <v>283</v>
      </c>
    </row>
    <row r="42" spans="1:20">
      <c r="A42" s="6" t="s">
        <v>1031</v>
      </c>
      <c r="B42" s="6" t="s">
        <v>1032</v>
      </c>
      <c r="C42" s="6" t="s">
        <v>698</v>
      </c>
      <c r="D42" s="5"/>
      <c r="E42" s="5">
        <v>70</v>
      </c>
      <c r="F42" s="5">
        <v>59</v>
      </c>
      <c r="G42" s="5">
        <v>89</v>
      </c>
      <c r="H42" s="5">
        <v>104</v>
      </c>
      <c r="I42" s="14">
        <v>322</v>
      </c>
      <c r="J42" s="15">
        <v>59</v>
      </c>
      <c r="K42" s="16">
        <f t="shared" si="4"/>
        <v>35.4</v>
      </c>
      <c r="L42" s="16">
        <v>70</v>
      </c>
      <c r="M42" s="16">
        <v>89</v>
      </c>
      <c r="N42" s="17">
        <v>104</v>
      </c>
      <c r="O42" s="16">
        <f t="shared" si="5"/>
        <v>263</v>
      </c>
      <c r="P42" s="16">
        <f t="shared" si="6"/>
        <v>105.2</v>
      </c>
      <c r="Q42" s="6" t="s">
        <v>382</v>
      </c>
      <c r="R42" s="16">
        <f t="shared" si="7"/>
        <v>140.6</v>
      </c>
      <c r="S42" s="16">
        <v>41</v>
      </c>
      <c r="T42" s="27" t="s">
        <v>283</v>
      </c>
    </row>
    <row r="43" spans="1:20">
      <c r="A43" s="6" t="s">
        <v>1033</v>
      </c>
      <c r="B43" s="6" t="s">
        <v>1034</v>
      </c>
      <c r="C43" s="6" t="s">
        <v>698</v>
      </c>
      <c r="D43" s="5"/>
      <c r="E43" s="5">
        <v>66</v>
      </c>
      <c r="F43" s="5">
        <v>61</v>
      </c>
      <c r="G43" s="5">
        <v>94</v>
      </c>
      <c r="H43" s="5">
        <v>99</v>
      </c>
      <c r="I43" s="14">
        <v>320</v>
      </c>
      <c r="J43" s="15">
        <v>61</v>
      </c>
      <c r="K43" s="16">
        <f t="shared" si="4"/>
        <v>36.6</v>
      </c>
      <c r="L43" s="16">
        <v>66</v>
      </c>
      <c r="M43" s="16">
        <v>94</v>
      </c>
      <c r="N43" s="17">
        <v>99</v>
      </c>
      <c r="O43" s="16">
        <f t="shared" si="5"/>
        <v>259</v>
      </c>
      <c r="P43" s="16">
        <f t="shared" si="6"/>
        <v>103.6</v>
      </c>
      <c r="Q43" s="6" t="s">
        <v>382</v>
      </c>
      <c r="R43" s="16">
        <f t="shared" si="7"/>
        <v>140.2</v>
      </c>
      <c r="S43" s="16">
        <v>42</v>
      </c>
      <c r="T43" s="27" t="s">
        <v>283</v>
      </c>
    </row>
    <row r="44" spans="1:20">
      <c r="A44" s="6" t="s">
        <v>1035</v>
      </c>
      <c r="B44" s="6" t="s">
        <v>1036</v>
      </c>
      <c r="C44" s="6" t="s">
        <v>698</v>
      </c>
      <c r="D44" s="5"/>
      <c r="E44" s="5">
        <v>72</v>
      </c>
      <c r="F44" s="5">
        <v>48</v>
      </c>
      <c r="G44" s="5">
        <v>84</v>
      </c>
      <c r="H44" s="5">
        <v>122</v>
      </c>
      <c r="I44" s="14">
        <v>326</v>
      </c>
      <c r="J44" s="15">
        <v>48</v>
      </c>
      <c r="K44" s="16">
        <f t="shared" si="4"/>
        <v>28.8</v>
      </c>
      <c r="L44" s="16">
        <v>72</v>
      </c>
      <c r="M44" s="16">
        <v>84</v>
      </c>
      <c r="N44" s="17">
        <v>122</v>
      </c>
      <c r="O44" s="16">
        <f t="shared" si="5"/>
        <v>278</v>
      </c>
      <c r="P44" s="16">
        <f t="shared" si="6"/>
        <v>111.2</v>
      </c>
      <c r="Q44" s="6" t="s">
        <v>382</v>
      </c>
      <c r="R44" s="16">
        <f t="shared" si="7"/>
        <v>140</v>
      </c>
      <c r="S44" s="16">
        <v>43</v>
      </c>
      <c r="T44" s="27" t="s">
        <v>283</v>
      </c>
    </row>
    <row r="45" spans="1:20">
      <c r="A45" s="6" t="s">
        <v>1037</v>
      </c>
      <c r="B45" s="6" t="s">
        <v>1038</v>
      </c>
      <c r="C45" s="6" t="s">
        <v>698</v>
      </c>
      <c r="D45" s="5"/>
      <c r="E45" s="5">
        <v>67</v>
      </c>
      <c r="F45" s="5">
        <v>62</v>
      </c>
      <c r="G45" s="5">
        <v>95</v>
      </c>
      <c r="H45" s="5">
        <v>94</v>
      </c>
      <c r="I45" s="14">
        <v>318</v>
      </c>
      <c r="J45" s="15">
        <v>62</v>
      </c>
      <c r="K45" s="16">
        <f t="shared" si="4"/>
        <v>37.2</v>
      </c>
      <c r="L45" s="16">
        <v>67</v>
      </c>
      <c r="M45" s="16">
        <v>95</v>
      </c>
      <c r="N45" s="17">
        <v>94</v>
      </c>
      <c r="O45" s="16">
        <f t="shared" si="5"/>
        <v>256</v>
      </c>
      <c r="P45" s="16">
        <f t="shared" si="6"/>
        <v>102.4</v>
      </c>
      <c r="Q45" s="6" t="s">
        <v>382</v>
      </c>
      <c r="R45" s="16">
        <f t="shared" si="7"/>
        <v>139.6</v>
      </c>
      <c r="S45" s="16">
        <v>44</v>
      </c>
      <c r="T45" s="27" t="s">
        <v>283</v>
      </c>
    </row>
    <row r="46" spans="1:20">
      <c r="A46" s="6" t="s">
        <v>1039</v>
      </c>
      <c r="B46" s="6" t="s">
        <v>1040</v>
      </c>
      <c r="C46" s="6" t="s">
        <v>698</v>
      </c>
      <c r="D46" s="5"/>
      <c r="E46" s="5">
        <v>72</v>
      </c>
      <c r="F46" s="5">
        <v>53</v>
      </c>
      <c r="G46" s="5">
        <v>94</v>
      </c>
      <c r="H46" s="5">
        <v>103</v>
      </c>
      <c r="I46" s="14">
        <v>322</v>
      </c>
      <c r="J46" s="15">
        <v>53</v>
      </c>
      <c r="K46" s="16">
        <f t="shared" ref="K46:K62" si="8">J46*$K$1</f>
        <v>31.8</v>
      </c>
      <c r="L46" s="16">
        <v>72</v>
      </c>
      <c r="M46" s="16">
        <v>94</v>
      </c>
      <c r="N46" s="17">
        <v>103</v>
      </c>
      <c r="O46" s="16">
        <f t="shared" si="5"/>
        <v>269</v>
      </c>
      <c r="P46" s="16">
        <f t="shared" ref="P46:P62" si="9">O46*$P$1</f>
        <v>107.6</v>
      </c>
      <c r="Q46" s="6" t="s">
        <v>382</v>
      </c>
      <c r="R46" s="16">
        <f t="shared" si="7"/>
        <v>139.4</v>
      </c>
      <c r="S46" s="16">
        <v>45</v>
      </c>
      <c r="T46" s="27" t="s">
        <v>283</v>
      </c>
    </row>
    <row r="47" spans="1:20">
      <c r="A47" s="6" t="s">
        <v>1041</v>
      </c>
      <c r="B47" s="6" t="s">
        <v>1042</v>
      </c>
      <c r="C47" s="6" t="s">
        <v>698</v>
      </c>
      <c r="D47" s="5"/>
      <c r="E47" s="5">
        <v>78</v>
      </c>
      <c r="F47" s="5">
        <v>45</v>
      </c>
      <c r="G47" s="5">
        <v>96</v>
      </c>
      <c r="H47" s="5">
        <v>106</v>
      </c>
      <c r="I47" s="14">
        <v>325</v>
      </c>
      <c r="J47" s="15">
        <v>45</v>
      </c>
      <c r="K47" s="16">
        <f t="shared" si="8"/>
        <v>27</v>
      </c>
      <c r="L47" s="16">
        <v>78</v>
      </c>
      <c r="M47" s="16">
        <v>96</v>
      </c>
      <c r="N47" s="17">
        <v>106</v>
      </c>
      <c r="O47" s="16">
        <f t="shared" si="5"/>
        <v>280</v>
      </c>
      <c r="P47" s="16">
        <f t="shared" si="9"/>
        <v>112</v>
      </c>
      <c r="Q47" s="6" t="s">
        <v>382</v>
      </c>
      <c r="R47" s="16">
        <f t="shared" si="7"/>
        <v>139</v>
      </c>
      <c r="S47" s="16">
        <v>46</v>
      </c>
      <c r="T47" s="27" t="s">
        <v>283</v>
      </c>
    </row>
    <row r="48" spans="1:20">
      <c r="A48" s="6" t="s">
        <v>1043</v>
      </c>
      <c r="B48" s="6" t="s">
        <v>1044</v>
      </c>
      <c r="C48" s="6" t="s">
        <v>698</v>
      </c>
      <c r="D48" s="5"/>
      <c r="E48" s="5">
        <v>71</v>
      </c>
      <c r="F48" s="5">
        <v>62</v>
      </c>
      <c r="G48" s="5">
        <v>82</v>
      </c>
      <c r="H48" s="5">
        <v>101</v>
      </c>
      <c r="I48" s="14">
        <v>316</v>
      </c>
      <c r="J48" s="15">
        <v>62</v>
      </c>
      <c r="K48" s="16">
        <f t="shared" si="8"/>
        <v>37.2</v>
      </c>
      <c r="L48" s="16">
        <v>71</v>
      </c>
      <c r="M48" s="16">
        <v>82</v>
      </c>
      <c r="N48" s="17">
        <v>101</v>
      </c>
      <c r="O48" s="16">
        <f t="shared" si="5"/>
        <v>254</v>
      </c>
      <c r="P48" s="16">
        <f t="shared" si="9"/>
        <v>101.6</v>
      </c>
      <c r="Q48" s="6" t="s">
        <v>382</v>
      </c>
      <c r="R48" s="16">
        <f t="shared" si="7"/>
        <v>138.8</v>
      </c>
      <c r="S48" s="16">
        <v>47</v>
      </c>
      <c r="T48" s="27" t="s">
        <v>283</v>
      </c>
    </row>
    <row r="49" spans="1:20">
      <c r="A49" s="6" t="s">
        <v>1045</v>
      </c>
      <c r="B49" s="6" t="s">
        <v>1046</v>
      </c>
      <c r="C49" s="6" t="s">
        <v>698</v>
      </c>
      <c r="D49" s="5"/>
      <c r="E49" s="5">
        <v>62</v>
      </c>
      <c r="F49" s="5">
        <v>52</v>
      </c>
      <c r="G49" s="5">
        <v>96</v>
      </c>
      <c r="H49" s="5">
        <v>110</v>
      </c>
      <c r="I49" s="14">
        <v>320</v>
      </c>
      <c r="J49" s="15">
        <v>52</v>
      </c>
      <c r="K49" s="16">
        <f t="shared" si="8"/>
        <v>31.2</v>
      </c>
      <c r="L49" s="16">
        <v>62</v>
      </c>
      <c r="M49" s="16">
        <v>96</v>
      </c>
      <c r="N49" s="17">
        <v>110</v>
      </c>
      <c r="O49" s="16">
        <f t="shared" si="5"/>
        <v>268</v>
      </c>
      <c r="P49" s="16">
        <f t="shared" si="9"/>
        <v>107.2</v>
      </c>
      <c r="Q49" s="6" t="s">
        <v>382</v>
      </c>
      <c r="R49" s="16">
        <f t="shared" si="7"/>
        <v>138.4</v>
      </c>
      <c r="S49" s="16">
        <v>48</v>
      </c>
      <c r="T49" s="27" t="s">
        <v>283</v>
      </c>
    </row>
    <row r="50" spans="1:20">
      <c r="A50" s="6" t="s">
        <v>1047</v>
      </c>
      <c r="B50" s="6" t="s">
        <v>1048</v>
      </c>
      <c r="C50" s="6" t="s">
        <v>698</v>
      </c>
      <c r="D50" s="5"/>
      <c r="E50" s="5">
        <v>74</v>
      </c>
      <c r="F50" s="5">
        <v>50</v>
      </c>
      <c r="G50" s="5">
        <v>96</v>
      </c>
      <c r="H50" s="5">
        <v>101</v>
      </c>
      <c r="I50" s="14">
        <v>321</v>
      </c>
      <c r="J50" s="15">
        <v>50</v>
      </c>
      <c r="K50" s="16">
        <f t="shared" si="8"/>
        <v>30</v>
      </c>
      <c r="L50" s="16">
        <v>74</v>
      </c>
      <c r="M50" s="16">
        <v>96</v>
      </c>
      <c r="N50" s="17">
        <v>101</v>
      </c>
      <c r="O50" s="16">
        <f t="shared" si="5"/>
        <v>271</v>
      </c>
      <c r="P50" s="16">
        <f t="shared" si="9"/>
        <v>108.4</v>
      </c>
      <c r="Q50" s="6" t="s">
        <v>382</v>
      </c>
      <c r="R50" s="16">
        <f t="shared" si="7"/>
        <v>138.4</v>
      </c>
      <c r="S50" s="16">
        <v>49</v>
      </c>
      <c r="T50" s="27" t="s">
        <v>283</v>
      </c>
    </row>
    <row r="51" spans="1:20">
      <c r="A51" s="7" t="s">
        <v>1049</v>
      </c>
      <c r="B51" s="7" t="s">
        <v>1050</v>
      </c>
      <c r="C51" s="7" t="s">
        <v>698</v>
      </c>
      <c r="D51" s="8"/>
      <c r="E51" s="8">
        <v>71</v>
      </c>
      <c r="F51" s="8">
        <v>62</v>
      </c>
      <c r="G51" s="8">
        <v>92</v>
      </c>
      <c r="H51" s="8">
        <v>90</v>
      </c>
      <c r="I51" s="18">
        <v>315</v>
      </c>
      <c r="J51" s="19">
        <v>62</v>
      </c>
      <c r="K51" s="20">
        <f t="shared" si="8"/>
        <v>37.2</v>
      </c>
      <c r="L51" s="20">
        <v>71</v>
      </c>
      <c r="M51" s="20">
        <v>92</v>
      </c>
      <c r="N51" s="21">
        <v>90</v>
      </c>
      <c r="O51" s="20">
        <f t="shared" si="5"/>
        <v>253</v>
      </c>
      <c r="P51" s="20">
        <f t="shared" si="9"/>
        <v>101.2</v>
      </c>
      <c r="Q51" s="7" t="s">
        <v>382</v>
      </c>
      <c r="R51" s="20">
        <f t="shared" si="7"/>
        <v>138.4</v>
      </c>
      <c r="S51" s="20">
        <v>50</v>
      </c>
      <c r="T51" s="28" t="s">
        <v>299</v>
      </c>
    </row>
    <row r="52" spans="1:20">
      <c r="A52" s="7" t="s">
        <v>1051</v>
      </c>
      <c r="B52" s="7" t="s">
        <v>1052</v>
      </c>
      <c r="C52" s="7" t="s">
        <v>698</v>
      </c>
      <c r="D52" s="8"/>
      <c r="E52" s="8">
        <v>63</v>
      </c>
      <c r="F52" s="8">
        <v>47</v>
      </c>
      <c r="G52" s="8">
        <v>96</v>
      </c>
      <c r="H52" s="8">
        <v>115</v>
      </c>
      <c r="I52" s="18">
        <v>321</v>
      </c>
      <c r="J52" s="19">
        <v>47</v>
      </c>
      <c r="K52" s="20">
        <f t="shared" si="8"/>
        <v>28.2</v>
      </c>
      <c r="L52" s="20">
        <v>63</v>
      </c>
      <c r="M52" s="20">
        <v>96</v>
      </c>
      <c r="N52" s="21">
        <v>115</v>
      </c>
      <c r="O52" s="20">
        <f t="shared" si="5"/>
        <v>274</v>
      </c>
      <c r="P52" s="20">
        <f t="shared" si="9"/>
        <v>109.6</v>
      </c>
      <c r="Q52" s="7" t="s">
        <v>382</v>
      </c>
      <c r="R52" s="20">
        <f t="shared" si="7"/>
        <v>137.8</v>
      </c>
      <c r="S52" s="20">
        <v>51</v>
      </c>
      <c r="T52" s="28" t="s">
        <v>299</v>
      </c>
    </row>
    <row r="53" spans="1:20">
      <c r="A53" s="7" t="s">
        <v>1053</v>
      </c>
      <c r="B53" s="7" t="s">
        <v>1054</v>
      </c>
      <c r="C53" s="7" t="s">
        <v>698</v>
      </c>
      <c r="D53" s="8"/>
      <c r="E53" s="8">
        <v>64</v>
      </c>
      <c r="F53" s="8">
        <v>53</v>
      </c>
      <c r="G53" s="8">
        <v>90</v>
      </c>
      <c r="H53" s="8">
        <v>110</v>
      </c>
      <c r="I53" s="18">
        <v>317</v>
      </c>
      <c r="J53" s="19">
        <v>53</v>
      </c>
      <c r="K53" s="20">
        <f t="shared" si="8"/>
        <v>31.8</v>
      </c>
      <c r="L53" s="20">
        <v>64</v>
      </c>
      <c r="M53" s="20">
        <v>90</v>
      </c>
      <c r="N53" s="21">
        <v>110</v>
      </c>
      <c r="O53" s="20">
        <f t="shared" si="5"/>
        <v>264</v>
      </c>
      <c r="P53" s="20">
        <f t="shared" si="9"/>
        <v>105.6</v>
      </c>
      <c r="Q53" s="7" t="s">
        <v>382</v>
      </c>
      <c r="R53" s="20">
        <f t="shared" si="7"/>
        <v>137.4</v>
      </c>
      <c r="S53" s="20">
        <v>52</v>
      </c>
      <c r="T53" s="28" t="s">
        <v>299</v>
      </c>
    </row>
    <row r="54" spans="1:20">
      <c r="A54" s="7" t="s">
        <v>1055</v>
      </c>
      <c r="B54" s="7" t="s">
        <v>1056</v>
      </c>
      <c r="C54" s="7" t="s">
        <v>698</v>
      </c>
      <c r="D54" s="8"/>
      <c r="E54" s="8">
        <v>56</v>
      </c>
      <c r="F54" s="8">
        <v>48</v>
      </c>
      <c r="G54" s="8">
        <v>101</v>
      </c>
      <c r="H54" s="8">
        <v>114</v>
      </c>
      <c r="I54" s="18">
        <v>319</v>
      </c>
      <c r="J54" s="19">
        <v>48</v>
      </c>
      <c r="K54" s="20">
        <f t="shared" si="8"/>
        <v>28.8</v>
      </c>
      <c r="L54" s="20">
        <v>56</v>
      </c>
      <c r="M54" s="20">
        <v>101</v>
      </c>
      <c r="N54" s="21">
        <v>114</v>
      </c>
      <c r="O54" s="20">
        <f t="shared" si="5"/>
        <v>271</v>
      </c>
      <c r="P54" s="20">
        <f t="shared" si="9"/>
        <v>108.4</v>
      </c>
      <c r="Q54" s="7" t="s">
        <v>382</v>
      </c>
      <c r="R54" s="20">
        <f t="shared" si="7"/>
        <v>137.2</v>
      </c>
      <c r="S54" s="20">
        <v>53</v>
      </c>
      <c r="T54" s="28" t="s">
        <v>299</v>
      </c>
    </row>
    <row r="55" spans="1:20">
      <c r="A55" s="9" t="s">
        <v>1057</v>
      </c>
      <c r="B55" s="9" t="s">
        <v>1058</v>
      </c>
      <c r="C55" s="9" t="s">
        <v>698</v>
      </c>
      <c r="D55" s="10"/>
      <c r="E55" s="10">
        <v>65</v>
      </c>
      <c r="F55" s="10">
        <v>59</v>
      </c>
      <c r="G55" s="10">
        <v>96</v>
      </c>
      <c r="H55" s="10">
        <v>93</v>
      </c>
      <c r="I55" s="22">
        <v>313</v>
      </c>
      <c r="J55" s="23">
        <v>59</v>
      </c>
      <c r="K55" s="24">
        <f t="shared" si="8"/>
        <v>35.4</v>
      </c>
      <c r="L55" s="24">
        <v>65</v>
      </c>
      <c r="M55" s="24">
        <v>96</v>
      </c>
      <c r="N55" s="25">
        <v>93</v>
      </c>
      <c r="O55" s="24">
        <f t="shared" si="5"/>
        <v>254</v>
      </c>
      <c r="P55" s="24">
        <f t="shared" si="9"/>
        <v>101.6</v>
      </c>
      <c r="Q55" s="9" t="s">
        <v>382</v>
      </c>
      <c r="R55" s="24">
        <f t="shared" si="7"/>
        <v>137</v>
      </c>
      <c r="S55" s="24">
        <v>54</v>
      </c>
      <c r="T55" s="29" t="s">
        <v>301</v>
      </c>
    </row>
    <row r="56" spans="1:20">
      <c r="A56" s="9" t="s">
        <v>1059</v>
      </c>
      <c r="B56" s="9" t="s">
        <v>1060</v>
      </c>
      <c r="C56" s="9" t="s">
        <v>698</v>
      </c>
      <c r="D56" s="10"/>
      <c r="E56" s="10">
        <v>64</v>
      </c>
      <c r="F56" s="10">
        <v>54</v>
      </c>
      <c r="G56" s="10">
        <v>90</v>
      </c>
      <c r="H56" s="10">
        <v>107</v>
      </c>
      <c r="I56" s="22">
        <v>315</v>
      </c>
      <c r="J56" s="23">
        <v>54</v>
      </c>
      <c r="K56" s="24">
        <f t="shared" si="8"/>
        <v>32.4</v>
      </c>
      <c r="L56" s="24">
        <v>64</v>
      </c>
      <c r="M56" s="24">
        <v>90</v>
      </c>
      <c r="N56" s="25">
        <v>107</v>
      </c>
      <c r="O56" s="24">
        <f t="shared" si="5"/>
        <v>261</v>
      </c>
      <c r="P56" s="24">
        <f t="shared" si="9"/>
        <v>104.4</v>
      </c>
      <c r="Q56" s="9" t="s">
        <v>382</v>
      </c>
      <c r="R56" s="24">
        <f t="shared" si="7"/>
        <v>136.8</v>
      </c>
      <c r="S56" s="24">
        <v>55</v>
      </c>
      <c r="T56" s="29" t="s">
        <v>301</v>
      </c>
    </row>
    <row r="57" spans="1:20">
      <c r="A57" s="9" t="s">
        <v>1061</v>
      </c>
      <c r="B57" s="9" t="s">
        <v>1062</v>
      </c>
      <c r="C57" s="9" t="s">
        <v>698</v>
      </c>
      <c r="D57" s="10"/>
      <c r="E57" s="10">
        <v>73</v>
      </c>
      <c r="F57" s="10">
        <v>44</v>
      </c>
      <c r="G57" s="10">
        <v>104</v>
      </c>
      <c r="H57" s="10">
        <v>95</v>
      </c>
      <c r="I57" s="22">
        <v>316</v>
      </c>
      <c r="J57" s="23">
        <v>44</v>
      </c>
      <c r="K57" s="24">
        <f t="shared" si="8"/>
        <v>26.4</v>
      </c>
      <c r="L57" s="24">
        <v>73</v>
      </c>
      <c r="M57" s="24">
        <v>104</v>
      </c>
      <c r="N57" s="25">
        <v>95</v>
      </c>
      <c r="O57" s="24">
        <f t="shared" si="5"/>
        <v>272</v>
      </c>
      <c r="P57" s="24">
        <f t="shared" si="9"/>
        <v>108.8</v>
      </c>
      <c r="Q57" s="9" t="s">
        <v>382</v>
      </c>
      <c r="R57" s="24">
        <f t="shared" si="7"/>
        <v>135.2</v>
      </c>
      <c r="S57" s="24">
        <v>56</v>
      </c>
      <c r="T57" s="29" t="s">
        <v>301</v>
      </c>
    </row>
    <row r="58" spans="1:20">
      <c r="A58" s="9" t="s">
        <v>1063</v>
      </c>
      <c r="B58" s="9" t="s">
        <v>1064</v>
      </c>
      <c r="C58" s="9" t="s">
        <v>698</v>
      </c>
      <c r="D58" s="10"/>
      <c r="E58" s="10">
        <v>64</v>
      </c>
      <c r="F58" s="10">
        <v>58</v>
      </c>
      <c r="G58" s="10">
        <v>87</v>
      </c>
      <c r="H58" s="10">
        <v>100</v>
      </c>
      <c r="I58" s="22">
        <v>309</v>
      </c>
      <c r="J58" s="23">
        <v>58</v>
      </c>
      <c r="K58" s="24">
        <f t="shared" si="8"/>
        <v>34.8</v>
      </c>
      <c r="L58" s="24">
        <v>64</v>
      </c>
      <c r="M58" s="24">
        <v>87</v>
      </c>
      <c r="N58" s="25">
        <v>100</v>
      </c>
      <c r="O58" s="24">
        <f t="shared" si="5"/>
        <v>251</v>
      </c>
      <c r="P58" s="24">
        <f t="shared" si="9"/>
        <v>100.4</v>
      </c>
      <c r="Q58" s="9" t="s">
        <v>382</v>
      </c>
      <c r="R58" s="24">
        <f t="shared" si="7"/>
        <v>135.2</v>
      </c>
      <c r="S58" s="24">
        <v>57</v>
      </c>
      <c r="T58" s="29" t="s">
        <v>301</v>
      </c>
    </row>
    <row r="59" spans="1:20">
      <c r="A59" s="9" t="s">
        <v>1065</v>
      </c>
      <c r="B59" s="9" t="s">
        <v>1066</v>
      </c>
      <c r="C59" s="9" t="s">
        <v>698</v>
      </c>
      <c r="D59" s="10"/>
      <c r="E59" s="10">
        <v>66</v>
      </c>
      <c r="F59" s="10">
        <v>60</v>
      </c>
      <c r="G59" s="10">
        <v>101</v>
      </c>
      <c r="H59" s="10">
        <v>79</v>
      </c>
      <c r="I59" s="22">
        <v>306</v>
      </c>
      <c r="J59" s="23">
        <v>60</v>
      </c>
      <c r="K59" s="24">
        <f t="shared" si="8"/>
        <v>36</v>
      </c>
      <c r="L59" s="24">
        <v>66</v>
      </c>
      <c r="M59" s="24">
        <v>101</v>
      </c>
      <c r="N59" s="25">
        <v>79</v>
      </c>
      <c r="O59" s="24">
        <f t="shared" si="5"/>
        <v>246</v>
      </c>
      <c r="P59" s="24">
        <f t="shared" si="9"/>
        <v>98.4</v>
      </c>
      <c r="Q59" s="9" t="s">
        <v>382</v>
      </c>
      <c r="R59" s="24">
        <f t="shared" si="7"/>
        <v>134.4</v>
      </c>
      <c r="S59" s="24">
        <v>58</v>
      </c>
      <c r="T59" s="29" t="s">
        <v>301</v>
      </c>
    </row>
    <row r="60" spans="1:20">
      <c r="A60" s="9" t="s">
        <v>1067</v>
      </c>
      <c r="B60" s="9" t="s">
        <v>1068</v>
      </c>
      <c r="C60" s="9" t="s">
        <v>698</v>
      </c>
      <c r="D60" s="10"/>
      <c r="E60" s="10">
        <v>65</v>
      </c>
      <c r="F60" s="10">
        <v>61</v>
      </c>
      <c r="G60" s="10">
        <v>86</v>
      </c>
      <c r="H60" s="10">
        <v>93</v>
      </c>
      <c r="I60" s="22">
        <v>305</v>
      </c>
      <c r="J60" s="23">
        <v>61</v>
      </c>
      <c r="K60" s="24">
        <f t="shared" si="8"/>
        <v>36.6</v>
      </c>
      <c r="L60" s="24">
        <v>65</v>
      </c>
      <c r="M60" s="24">
        <v>86</v>
      </c>
      <c r="N60" s="25">
        <v>93</v>
      </c>
      <c r="O60" s="24">
        <f t="shared" si="5"/>
        <v>244</v>
      </c>
      <c r="P60" s="24">
        <f t="shared" si="9"/>
        <v>97.6</v>
      </c>
      <c r="Q60" s="9" t="s">
        <v>382</v>
      </c>
      <c r="R60" s="24">
        <f t="shared" si="7"/>
        <v>134.2</v>
      </c>
      <c r="S60" s="24">
        <v>59</v>
      </c>
      <c r="T60" s="29" t="s">
        <v>301</v>
      </c>
    </row>
    <row r="61" spans="1:20">
      <c r="A61" s="9" t="s">
        <v>1069</v>
      </c>
      <c r="B61" s="9" t="s">
        <v>1070</v>
      </c>
      <c r="C61" s="9" t="s">
        <v>698</v>
      </c>
      <c r="D61" s="10"/>
      <c r="E61" s="10">
        <v>64</v>
      </c>
      <c r="F61" s="10">
        <v>55</v>
      </c>
      <c r="G61" s="10">
        <v>89</v>
      </c>
      <c r="H61" s="10">
        <v>100</v>
      </c>
      <c r="I61" s="22">
        <v>308</v>
      </c>
      <c r="J61" s="23">
        <v>55</v>
      </c>
      <c r="K61" s="24">
        <f t="shared" si="8"/>
        <v>33</v>
      </c>
      <c r="L61" s="24">
        <v>64</v>
      </c>
      <c r="M61" s="24">
        <v>89</v>
      </c>
      <c r="N61" s="25">
        <v>100</v>
      </c>
      <c r="O61" s="24">
        <f t="shared" si="5"/>
        <v>253</v>
      </c>
      <c r="P61" s="24">
        <f t="shared" si="9"/>
        <v>101.2</v>
      </c>
      <c r="Q61" s="9" t="s">
        <v>382</v>
      </c>
      <c r="R61" s="24">
        <f t="shared" si="7"/>
        <v>134.2</v>
      </c>
      <c r="S61" s="24">
        <v>60</v>
      </c>
      <c r="T61" s="29" t="s">
        <v>301</v>
      </c>
    </row>
    <row r="62" spans="1:20">
      <c r="A62" s="9" t="s">
        <v>1071</v>
      </c>
      <c r="B62" s="9" t="s">
        <v>1072</v>
      </c>
      <c r="C62" s="9" t="s">
        <v>698</v>
      </c>
      <c r="D62" s="10"/>
      <c r="E62" s="10">
        <v>69</v>
      </c>
      <c r="F62" s="10">
        <v>56</v>
      </c>
      <c r="G62" s="10">
        <v>99</v>
      </c>
      <c r="H62" s="10">
        <v>83</v>
      </c>
      <c r="I62" s="22">
        <v>307</v>
      </c>
      <c r="J62" s="23">
        <v>56</v>
      </c>
      <c r="K62" s="24">
        <f t="shared" si="8"/>
        <v>33.6</v>
      </c>
      <c r="L62" s="24">
        <v>69</v>
      </c>
      <c r="M62" s="24">
        <v>99</v>
      </c>
      <c r="N62" s="25">
        <v>83</v>
      </c>
      <c r="O62" s="24">
        <f t="shared" si="5"/>
        <v>251</v>
      </c>
      <c r="P62" s="24">
        <f t="shared" si="9"/>
        <v>100.4</v>
      </c>
      <c r="Q62" s="9" t="s">
        <v>382</v>
      </c>
      <c r="R62" s="24">
        <f t="shared" si="7"/>
        <v>134</v>
      </c>
      <c r="S62" s="24">
        <v>61</v>
      </c>
      <c r="T62" s="29" t="s">
        <v>301</v>
      </c>
    </row>
    <row r="63" spans="1:20">
      <c r="A63" s="9" t="s">
        <v>1073</v>
      </c>
      <c r="B63" s="9" t="s">
        <v>1074</v>
      </c>
      <c r="C63" s="9" t="s">
        <v>698</v>
      </c>
      <c r="D63" s="10"/>
      <c r="E63" s="10">
        <v>73</v>
      </c>
      <c r="F63" s="10">
        <v>69</v>
      </c>
      <c r="G63" s="10">
        <v>72</v>
      </c>
      <c r="H63" s="10">
        <v>86</v>
      </c>
      <c r="I63" s="22">
        <v>300</v>
      </c>
      <c r="J63" s="23">
        <v>69</v>
      </c>
      <c r="K63" s="24">
        <f t="shared" ref="K63:K126" si="10">J63*$K$1</f>
        <v>41.4</v>
      </c>
      <c r="L63" s="24">
        <v>73</v>
      </c>
      <c r="M63" s="24">
        <v>72</v>
      </c>
      <c r="N63" s="25">
        <v>86</v>
      </c>
      <c r="O63" s="24">
        <f t="shared" ref="O63:O126" si="11">L63+M63+N63</f>
        <v>231</v>
      </c>
      <c r="P63" s="24">
        <f t="shared" ref="P63:P126" si="12">O63*$P$1</f>
        <v>92.4</v>
      </c>
      <c r="Q63" s="9" t="s">
        <v>382</v>
      </c>
      <c r="R63" s="24">
        <f t="shared" ref="R63:R126" si="13">K63+P63</f>
        <v>133.8</v>
      </c>
      <c r="S63" s="24">
        <v>62</v>
      </c>
      <c r="T63" s="29" t="s">
        <v>301</v>
      </c>
    </row>
    <row r="64" spans="1:20">
      <c r="A64" s="9" t="s">
        <v>1075</v>
      </c>
      <c r="B64" s="9" t="s">
        <v>1076</v>
      </c>
      <c r="C64" s="9" t="s">
        <v>698</v>
      </c>
      <c r="D64" s="10"/>
      <c r="E64" s="10">
        <v>56</v>
      </c>
      <c r="F64" s="10">
        <v>45</v>
      </c>
      <c r="G64" s="10">
        <v>101</v>
      </c>
      <c r="H64" s="10">
        <v>110</v>
      </c>
      <c r="I64" s="22">
        <v>312</v>
      </c>
      <c r="J64" s="23">
        <v>45</v>
      </c>
      <c r="K64" s="24">
        <f t="shared" si="10"/>
        <v>27</v>
      </c>
      <c r="L64" s="24">
        <v>56</v>
      </c>
      <c r="M64" s="24">
        <v>101</v>
      </c>
      <c r="N64" s="25">
        <v>110</v>
      </c>
      <c r="O64" s="24">
        <f t="shared" si="11"/>
        <v>267</v>
      </c>
      <c r="P64" s="24">
        <f t="shared" si="12"/>
        <v>106.8</v>
      </c>
      <c r="Q64" s="9" t="s">
        <v>382</v>
      </c>
      <c r="R64" s="24">
        <f t="shared" si="13"/>
        <v>133.8</v>
      </c>
      <c r="S64" s="24">
        <v>63</v>
      </c>
      <c r="T64" s="29" t="s">
        <v>301</v>
      </c>
    </row>
    <row r="65" spans="1:20">
      <c r="A65" s="9" t="s">
        <v>1077</v>
      </c>
      <c r="B65" s="9" t="s">
        <v>1078</v>
      </c>
      <c r="C65" s="9" t="s">
        <v>698</v>
      </c>
      <c r="D65" s="10"/>
      <c r="E65" s="10">
        <v>61</v>
      </c>
      <c r="F65" s="10">
        <v>51</v>
      </c>
      <c r="G65" s="10">
        <v>93</v>
      </c>
      <c r="H65" s="10">
        <v>104</v>
      </c>
      <c r="I65" s="22">
        <v>309</v>
      </c>
      <c r="J65" s="23">
        <v>51</v>
      </c>
      <c r="K65" s="24">
        <f t="shared" si="10"/>
        <v>30.6</v>
      </c>
      <c r="L65" s="24">
        <v>61</v>
      </c>
      <c r="M65" s="24">
        <v>93</v>
      </c>
      <c r="N65" s="25">
        <v>104</v>
      </c>
      <c r="O65" s="24">
        <f t="shared" si="11"/>
        <v>258</v>
      </c>
      <c r="P65" s="24">
        <f t="shared" si="12"/>
        <v>103.2</v>
      </c>
      <c r="Q65" s="9" t="s">
        <v>382</v>
      </c>
      <c r="R65" s="24">
        <f t="shared" si="13"/>
        <v>133.8</v>
      </c>
      <c r="S65" s="24">
        <v>64</v>
      </c>
      <c r="T65" s="29" t="s">
        <v>301</v>
      </c>
    </row>
    <row r="66" spans="1:20">
      <c r="A66" s="9" t="s">
        <v>1079</v>
      </c>
      <c r="B66" s="9" t="s">
        <v>1080</v>
      </c>
      <c r="C66" s="9" t="s">
        <v>698</v>
      </c>
      <c r="D66" s="10"/>
      <c r="E66" s="10">
        <v>71</v>
      </c>
      <c r="F66" s="10">
        <v>46</v>
      </c>
      <c r="G66" s="10">
        <v>82</v>
      </c>
      <c r="H66" s="10">
        <v>111</v>
      </c>
      <c r="I66" s="22">
        <v>310</v>
      </c>
      <c r="J66" s="23">
        <v>46</v>
      </c>
      <c r="K66" s="24">
        <f t="shared" si="10"/>
        <v>27.6</v>
      </c>
      <c r="L66" s="24">
        <v>71</v>
      </c>
      <c r="M66" s="24">
        <v>82</v>
      </c>
      <c r="N66" s="25">
        <v>111</v>
      </c>
      <c r="O66" s="24">
        <f t="shared" si="11"/>
        <v>264</v>
      </c>
      <c r="P66" s="24">
        <f t="shared" si="12"/>
        <v>105.6</v>
      </c>
      <c r="Q66" s="9" t="s">
        <v>382</v>
      </c>
      <c r="R66" s="24">
        <f t="shared" si="13"/>
        <v>133.2</v>
      </c>
      <c r="S66" s="24">
        <v>65</v>
      </c>
      <c r="T66" s="29" t="s">
        <v>301</v>
      </c>
    </row>
    <row r="67" spans="1:20">
      <c r="A67" s="9" t="s">
        <v>1081</v>
      </c>
      <c r="B67" s="9" t="s">
        <v>1082</v>
      </c>
      <c r="C67" s="9" t="s">
        <v>698</v>
      </c>
      <c r="D67" s="10"/>
      <c r="E67" s="10">
        <v>62</v>
      </c>
      <c r="F67" s="10">
        <v>48</v>
      </c>
      <c r="G67" s="10">
        <v>98</v>
      </c>
      <c r="H67" s="10">
        <v>101</v>
      </c>
      <c r="I67" s="22">
        <v>309</v>
      </c>
      <c r="J67" s="23">
        <v>48</v>
      </c>
      <c r="K67" s="24">
        <f t="shared" si="10"/>
        <v>28.8</v>
      </c>
      <c r="L67" s="24">
        <v>62</v>
      </c>
      <c r="M67" s="24">
        <v>98</v>
      </c>
      <c r="N67" s="25">
        <v>101</v>
      </c>
      <c r="O67" s="24">
        <f t="shared" si="11"/>
        <v>261</v>
      </c>
      <c r="P67" s="24">
        <f t="shared" si="12"/>
        <v>104.4</v>
      </c>
      <c r="Q67" s="9" t="s">
        <v>382</v>
      </c>
      <c r="R67" s="24">
        <f t="shared" si="13"/>
        <v>133.2</v>
      </c>
      <c r="S67" s="24">
        <v>66</v>
      </c>
      <c r="T67" s="29" t="s">
        <v>301</v>
      </c>
    </row>
    <row r="68" spans="1:20">
      <c r="A68" s="9" t="s">
        <v>1083</v>
      </c>
      <c r="B68" s="9" t="s">
        <v>1084</v>
      </c>
      <c r="C68" s="9" t="s">
        <v>698</v>
      </c>
      <c r="D68" s="10"/>
      <c r="E68" s="10">
        <v>59</v>
      </c>
      <c r="F68" s="10">
        <v>47</v>
      </c>
      <c r="G68" s="10">
        <v>92</v>
      </c>
      <c r="H68" s="10">
        <v>111</v>
      </c>
      <c r="I68" s="22">
        <v>309</v>
      </c>
      <c r="J68" s="23">
        <v>47</v>
      </c>
      <c r="K68" s="24">
        <f t="shared" si="10"/>
        <v>28.2</v>
      </c>
      <c r="L68" s="24">
        <v>59</v>
      </c>
      <c r="M68" s="24">
        <v>92</v>
      </c>
      <c r="N68" s="25">
        <v>111</v>
      </c>
      <c r="O68" s="24">
        <f t="shared" si="11"/>
        <v>262</v>
      </c>
      <c r="P68" s="24">
        <f t="shared" si="12"/>
        <v>104.8</v>
      </c>
      <c r="Q68" s="9" t="s">
        <v>382</v>
      </c>
      <c r="R68" s="24">
        <f t="shared" si="13"/>
        <v>133</v>
      </c>
      <c r="S68" s="24">
        <v>67</v>
      </c>
      <c r="T68" s="29" t="s">
        <v>301</v>
      </c>
    </row>
    <row r="69" spans="1:20">
      <c r="A69" s="9" t="s">
        <v>1085</v>
      </c>
      <c r="B69" s="9" t="s">
        <v>1086</v>
      </c>
      <c r="C69" s="9" t="s">
        <v>698</v>
      </c>
      <c r="D69" s="10"/>
      <c r="E69" s="10">
        <v>72</v>
      </c>
      <c r="F69" s="10">
        <v>56</v>
      </c>
      <c r="G69" s="10">
        <v>84</v>
      </c>
      <c r="H69" s="10">
        <v>92</v>
      </c>
      <c r="I69" s="22">
        <v>304</v>
      </c>
      <c r="J69" s="23">
        <v>56</v>
      </c>
      <c r="K69" s="24">
        <f t="shared" si="10"/>
        <v>33.6</v>
      </c>
      <c r="L69" s="24">
        <v>72</v>
      </c>
      <c r="M69" s="24">
        <v>84</v>
      </c>
      <c r="N69" s="25">
        <v>92</v>
      </c>
      <c r="O69" s="24">
        <f t="shared" si="11"/>
        <v>248</v>
      </c>
      <c r="P69" s="24">
        <f t="shared" si="12"/>
        <v>99.2</v>
      </c>
      <c r="Q69" s="9" t="s">
        <v>382</v>
      </c>
      <c r="R69" s="24">
        <f t="shared" si="13"/>
        <v>132.8</v>
      </c>
      <c r="S69" s="24">
        <v>68</v>
      </c>
      <c r="T69" s="29" t="s">
        <v>301</v>
      </c>
    </row>
    <row r="70" spans="1:20">
      <c r="A70" s="9" t="s">
        <v>1087</v>
      </c>
      <c r="B70" s="9" t="s">
        <v>1088</v>
      </c>
      <c r="C70" s="9" t="s">
        <v>698</v>
      </c>
      <c r="D70" s="10"/>
      <c r="E70" s="10">
        <v>64</v>
      </c>
      <c r="F70" s="10">
        <v>55</v>
      </c>
      <c r="G70" s="10">
        <v>79</v>
      </c>
      <c r="H70" s="10">
        <v>106</v>
      </c>
      <c r="I70" s="22">
        <v>304</v>
      </c>
      <c r="J70" s="23">
        <v>55</v>
      </c>
      <c r="K70" s="24">
        <f t="shared" si="10"/>
        <v>33</v>
      </c>
      <c r="L70" s="24">
        <v>64</v>
      </c>
      <c r="M70" s="24">
        <v>79</v>
      </c>
      <c r="N70" s="25">
        <v>106</v>
      </c>
      <c r="O70" s="24">
        <f t="shared" si="11"/>
        <v>249</v>
      </c>
      <c r="P70" s="24">
        <f t="shared" si="12"/>
        <v>99.6</v>
      </c>
      <c r="Q70" s="9" t="s">
        <v>382</v>
      </c>
      <c r="R70" s="24">
        <f t="shared" si="13"/>
        <v>132.6</v>
      </c>
      <c r="S70" s="24">
        <v>69</v>
      </c>
      <c r="T70" s="29" t="s">
        <v>301</v>
      </c>
    </row>
    <row r="71" spans="1:20">
      <c r="A71" s="9" t="s">
        <v>1089</v>
      </c>
      <c r="B71" s="9" t="s">
        <v>1090</v>
      </c>
      <c r="C71" s="9" t="s">
        <v>698</v>
      </c>
      <c r="D71" s="10"/>
      <c r="E71" s="10">
        <v>63</v>
      </c>
      <c r="F71" s="10">
        <v>47</v>
      </c>
      <c r="G71" s="10">
        <v>94</v>
      </c>
      <c r="H71" s="10">
        <v>104</v>
      </c>
      <c r="I71" s="22">
        <v>308</v>
      </c>
      <c r="J71" s="23">
        <v>47</v>
      </c>
      <c r="K71" s="24">
        <f t="shared" si="10"/>
        <v>28.2</v>
      </c>
      <c r="L71" s="24">
        <v>63</v>
      </c>
      <c r="M71" s="24">
        <v>94</v>
      </c>
      <c r="N71" s="25">
        <v>104</v>
      </c>
      <c r="O71" s="24">
        <f t="shared" si="11"/>
        <v>261</v>
      </c>
      <c r="P71" s="24">
        <f t="shared" si="12"/>
        <v>104.4</v>
      </c>
      <c r="Q71" s="9" t="s">
        <v>382</v>
      </c>
      <c r="R71" s="24">
        <f t="shared" si="13"/>
        <v>132.6</v>
      </c>
      <c r="S71" s="24">
        <v>70</v>
      </c>
      <c r="T71" s="29" t="s">
        <v>301</v>
      </c>
    </row>
    <row r="72" spans="1:20">
      <c r="A72" s="9" t="s">
        <v>1091</v>
      </c>
      <c r="B72" s="9" t="s">
        <v>1092</v>
      </c>
      <c r="C72" s="9" t="s">
        <v>698</v>
      </c>
      <c r="D72" s="10"/>
      <c r="E72" s="10">
        <v>61</v>
      </c>
      <c r="F72" s="10">
        <v>46</v>
      </c>
      <c r="G72" s="10">
        <v>93</v>
      </c>
      <c r="H72" s="10">
        <v>108</v>
      </c>
      <c r="I72" s="22">
        <v>308</v>
      </c>
      <c r="J72" s="23">
        <v>46</v>
      </c>
      <c r="K72" s="24">
        <f t="shared" si="10"/>
        <v>27.6</v>
      </c>
      <c r="L72" s="24">
        <v>61</v>
      </c>
      <c r="M72" s="24">
        <v>93</v>
      </c>
      <c r="N72" s="25">
        <v>108</v>
      </c>
      <c r="O72" s="24">
        <f t="shared" si="11"/>
        <v>262</v>
      </c>
      <c r="P72" s="24">
        <f t="shared" si="12"/>
        <v>104.8</v>
      </c>
      <c r="Q72" s="9" t="s">
        <v>382</v>
      </c>
      <c r="R72" s="24">
        <f t="shared" si="13"/>
        <v>132.4</v>
      </c>
      <c r="S72" s="24">
        <v>71</v>
      </c>
      <c r="T72" s="29" t="s">
        <v>301</v>
      </c>
    </row>
    <row r="73" spans="1:20">
      <c r="A73" s="9" t="s">
        <v>1093</v>
      </c>
      <c r="B73" s="9" t="s">
        <v>1094</v>
      </c>
      <c r="C73" s="9" t="s">
        <v>698</v>
      </c>
      <c r="D73" s="10"/>
      <c r="E73" s="10">
        <v>69</v>
      </c>
      <c r="F73" s="10">
        <v>51</v>
      </c>
      <c r="G73" s="10">
        <v>90</v>
      </c>
      <c r="H73" s="10">
        <v>95</v>
      </c>
      <c r="I73" s="22">
        <v>305</v>
      </c>
      <c r="J73" s="23">
        <v>51</v>
      </c>
      <c r="K73" s="24">
        <f t="shared" si="10"/>
        <v>30.6</v>
      </c>
      <c r="L73" s="24">
        <v>69</v>
      </c>
      <c r="M73" s="24">
        <v>90</v>
      </c>
      <c r="N73" s="25">
        <v>95</v>
      </c>
      <c r="O73" s="24">
        <f t="shared" si="11"/>
        <v>254</v>
      </c>
      <c r="P73" s="24">
        <f t="shared" si="12"/>
        <v>101.6</v>
      </c>
      <c r="Q73" s="9" t="s">
        <v>382</v>
      </c>
      <c r="R73" s="24">
        <f t="shared" si="13"/>
        <v>132.2</v>
      </c>
      <c r="S73" s="24">
        <v>72</v>
      </c>
      <c r="T73" s="29" t="s">
        <v>301</v>
      </c>
    </row>
    <row r="74" spans="1:20">
      <c r="A74" s="9" t="s">
        <v>1095</v>
      </c>
      <c r="B74" s="9" t="s">
        <v>1096</v>
      </c>
      <c r="C74" s="9" t="s">
        <v>698</v>
      </c>
      <c r="D74" s="10"/>
      <c r="E74" s="10">
        <v>67</v>
      </c>
      <c r="F74" s="10">
        <v>37</v>
      </c>
      <c r="G74" s="10">
        <v>92</v>
      </c>
      <c r="H74" s="10">
        <v>115</v>
      </c>
      <c r="I74" s="22">
        <v>311</v>
      </c>
      <c r="J74" s="23">
        <v>37</v>
      </c>
      <c r="K74" s="24">
        <f t="shared" si="10"/>
        <v>22.2</v>
      </c>
      <c r="L74" s="24">
        <v>67</v>
      </c>
      <c r="M74" s="24">
        <v>92</v>
      </c>
      <c r="N74" s="25">
        <v>115</v>
      </c>
      <c r="O74" s="24">
        <f t="shared" si="11"/>
        <v>274</v>
      </c>
      <c r="P74" s="24">
        <f t="shared" si="12"/>
        <v>109.6</v>
      </c>
      <c r="Q74" s="9" t="s">
        <v>382</v>
      </c>
      <c r="R74" s="24">
        <f t="shared" si="13"/>
        <v>131.8</v>
      </c>
      <c r="S74" s="24">
        <v>73</v>
      </c>
      <c r="T74" s="29" t="s">
        <v>301</v>
      </c>
    </row>
    <row r="75" spans="1:20">
      <c r="A75" s="9" t="s">
        <v>1097</v>
      </c>
      <c r="B75" s="9" t="s">
        <v>1098</v>
      </c>
      <c r="C75" s="9" t="s">
        <v>698</v>
      </c>
      <c r="D75" s="10"/>
      <c r="E75" s="10">
        <v>77</v>
      </c>
      <c r="F75" s="10">
        <v>42</v>
      </c>
      <c r="G75" s="10">
        <v>97</v>
      </c>
      <c r="H75" s="10">
        <v>92</v>
      </c>
      <c r="I75" s="22">
        <v>308</v>
      </c>
      <c r="J75" s="23">
        <v>42</v>
      </c>
      <c r="K75" s="24">
        <f t="shared" si="10"/>
        <v>25.2</v>
      </c>
      <c r="L75" s="24">
        <v>77</v>
      </c>
      <c r="M75" s="24">
        <v>97</v>
      </c>
      <c r="N75" s="25">
        <v>92</v>
      </c>
      <c r="O75" s="24">
        <f t="shared" si="11"/>
        <v>266</v>
      </c>
      <c r="P75" s="24">
        <f t="shared" si="12"/>
        <v>106.4</v>
      </c>
      <c r="Q75" s="9" t="s">
        <v>382</v>
      </c>
      <c r="R75" s="24">
        <f t="shared" si="13"/>
        <v>131.6</v>
      </c>
      <c r="S75" s="24">
        <v>74</v>
      </c>
      <c r="T75" s="29" t="s">
        <v>301</v>
      </c>
    </row>
    <row r="76" spans="1:20">
      <c r="A76" s="9" t="s">
        <v>1099</v>
      </c>
      <c r="B76" s="9" t="s">
        <v>1100</v>
      </c>
      <c r="C76" s="9" t="s">
        <v>698</v>
      </c>
      <c r="D76" s="10"/>
      <c r="E76" s="10">
        <v>56</v>
      </c>
      <c r="F76" s="10">
        <v>54</v>
      </c>
      <c r="G76" s="10">
        <v>97</v>
      </c>
      <c r="H76" s="10">
        <v>95</v>
      </c>
      <c r="I76" s="22">
        <v>302</v>
      </c>
      <c r="J76" s="23">
        <v>54</v>
      </c>
      <c r="K76" s="24">
        <f t="shared" si="10"/>
        <v>32.4</v>
      </c>
      <c r="L76" s="24">
        <v>56</v>
      </c>
      <c r="M76" s="24">
        <v>97</v>
      </c>
      <c r="N76" s="25">
        <v>95</v>
      </c>
      <c r="O76" s="24">
        <f t="shared" si="11"/>
        <v>248</v>
      </c>
      <c r="P76" s="24">
        <f t="shared" si="12"/>
        <v>99.2</v>
      </c>
      <c r="Q76" s="9" t="s">
        <v>382</v>
      </c>
      <c r="R76" s="24">
        <f t="shared" si="13"/>
        <v>131.6</v>
      </c>
      <c r="S76" s="24">
        <v>75</v>
      </c>
      <c r="T76" s="29" t="s">
        <v>301</v>
      </c>
    </row>
    <row r="77" spans="1:20">
      <c r="A77" s="9" t="s">
        <v>1101</v>
      </c>
      <c r="B77" s="9" t="s">
        <v>1102</v>
      </c>
      <c r="C77" s="9" t="s">
        <v>698</v>
      </c>
      <c r="D77" s="10"/>
      <c r="E77" s="10">
        <v>70</v>
      </c>
      <c r="F77" s="10">
        <v>55</v>
      </c>
      <c r="G77" s="10">
        <v>78</v>
      </c>
      <c r="H77" s="10">
        <v>98</v>
      </c>
      <c r="I77" s="22">
        <v>301</v>
      </c>
      <c r="J77" s="23">
        <v>55</v>
      </c>
      <c r="K77" s="24">
        <f t="shared" si="10"/>
        <v>33</v>
      </c>
      <c r="L77" s="24">
        <v>70</v>
      </c>
      <c r="M77" s="24">
        <v>78</v>
      </c>
      <c r="N77" s="25">
        <v>98</v>
      </c>
      <c r="O77" s="24">
        <f t="shared" si="11"/>
        <v>246</v>
      </c>
      <c r="P77" s="24">
        <f t="shared" si="12"/>
        <v>98.4</v>
      </c>
      <c r="Q77" s="9" t="s">
        <v>382</v>
      </c>
      <c r="R77" s="24">
        <f t="shared" si="13"/>
        <v>131.4</v>
      </c>
      <c r="S77" s="24">
        <v>76</v>
      </c>
      <c r="T77" s="29" t="s">
        <v>301</v>
      </c>
    </row>
    <row r="78" spans="1:20">
      <c r="A78" s="9" t="s">
        <v>1103</v>
      </c>
      <c r="B78" s="9" t="s">
        <v>1104</v>
      </c>
      <c r="C78" s="9" t="s">
        <v>698</v>
      </c>
      <c r="D78" s="10"/>
      <c r="E78" s="10">
        <v>62</v>
      </c>
      <c r="F78" s="10">
        <v>55</v>
      </c>
      <c r="G78" s="10">
        <v>90</v>
      </c>
      <c r="H78" s="10">
        <v>94</v>
      </c>
      <c r="I78" s="22">
        <v>301</v>
      </c>
      <c r="J78" s="23">
        <v>55</v>
      </c>
      <c r="K78" s="24">
        <f t="shared" si="10"/>
        <v>33</v>
      </c>
      <c r="L78" s="24">
        <v>62</v>
      </c>
      <c r="M78" s="24">
        <v>90</v>
      </c>
      <c r="N78" s="25">
        <v>94</v>
      </c>
      <c r="O78" s="24">
        <f t="shared" si="11"/>
        <v>246</v>
      </c>
      <c r="P78" s="24">
        <f t="shared" si="12"/>
        <v>98.4</v>
      </c>
      <c r="Q78" s="9" t="s">
        <v>382</v>
      </c>
      <c r="R78" s="24">
        <f t="shared" si="13"/>
        <v>131.4</v>
      </c>
      <c r="S78" s="24">
        <v>77</v>
      </c>
      <c r="T78" s="29" t="s">
        <v>301</v>
      </c>
    </row>
    <row r="79" spans="1:20">
      <c r="A79" s="9" t="s">
        <v>1105</v>
      </c>
      <c r="B79" s="9" t="s">
        <v>1106</v>
      </c>
      <c r="C79" s="9" t="s">
        <v>698</v>
      </c>
      <c r="D79" s="10"/>
      <c r="E79" s="10">
        <v>74</v>
      </c>
      <c r="F79" s="10">
        <v>45</v>
      </c>
      <c r="G79" s="10">
        <v>93</v>
      </c>
      <c r="H79" s="10">
        <v>94</v>
      </c>
      <c r="I79" s="22">
        <v>306</v>
      </c>
      <c r="J79" s="23">
        <v>45</v>
      </c>
      <c r="K79" s="24">
        <f t="shared" si="10"/>
        <v>27</v>
      </c>
      <c r="L79" s="24">
        <v>74</v>
      </c>
      <c r="M79" s="24">
        <v>93</v>
      </c>
      <c r="N79" s="25">
        <v>94</v>
      </c>
      <c r="O79" s="24">
        <f t="shared" si="11"/>
        <v>261</v>
      </c>
      <c r="P79" s="24">
        <f t="shared" si="12"/>
        <v>104.4</v>
      </c>
      <c r="Q79" s="9" t="s">
        <v>382</v>
      </c>
      <c r="R79" s="24">
        <f t="shared" si="13"/>
        <v>131.4</v>
      </c>
      <c r="S79" s="24">
        <v>78</v>
      </c>
      <c r="T79" s="29" t="s">
        <v>301</v>
      </c>
    </row>
    <row r="80" spans="1:20">
      <c r="A80" s="9" t="s">
        <v>1107</v>
      </c>
      <c r="B80" s="9" t="s">
        <v>1108</v>
      </c>
      <c r="C80" s="9" t="s">
        <v>698</v>
      </c>
      <c r="D80" s="10"/>
      <c r="E80" s="10">
        <v>75</v>
      </c>
      <c r="F80" s="10">
        <v>53</v>
      </c>
      <c r="G80" s="10">
        <v>78</v>
      </c>
      <c r="H80" s="10">
        <v>96</v>
      </c>
      <c r="I80" s="22">
        <v>302</v>
      </c>
      <c r="J80" s="23">
        <v>53</v>
      </c>
      <c r="K80" s="24">
        <f t="shared" si="10"/>
        <v>31.8</v>
      </c>
      <c r="L80" s="24">
        <v>75</v>
      </c>
      <c r="M80" s="24">
        <v>78</v>
      </c>
      <c r="N80" s="25">
        <v>96</v>
      </c>
      <c r="O80" s="24">
        <f t="shared" si="11"/>
        <v>249</v>
      </c>
      <c r="P80" s="24">
        <f t="shared" si="12"/>
        <v>99.6</v>
      </c>
      <c r="Q80" s="9" t="s">
        <v>382</v>
      </c>
      <c r="R80" s="24">
        <f t="shared" si="13"/>
        <v>131.4</v>
      </c>
      <c r="S80" s="24">
        <v>79</v>
      </c>
      <c r="T80" s="29" t="s">
        <v>301</v>
      </c>
    </row>
    <row r="81" spans="1:20">
      <c r="A81" s="9" t="s">
        <v>1109</v>
      </c>
      <c r="B81" s="9" t="s">
        <v>1110</v>
      </c>
      <c r="C81" s="9" t="s">
        <v>698</v>
      </c>
      <c r="D81" s="10"/>
      <c r="E81" s="10">
        <v>66</v>
      </c>
      <c r="F81" s="10">
        <v>51</v>
      </c>
      <c r="G81" s="10">
        <v>93</v>
      </c>
      <c r="H81" s="10">
        <v>92</v>
      </c>
      <c r="I81" s="22">
        <v>302</v>
      </c>
      <c r="J81" s="23">
        <v>51</v>
      </c>
      <c r="K81" s="24">
        <f t="shared" si="10"/>
        <v>30.6</v>
      </c>
      <c r="L81" s="24">
        <v>66</v>
      </c>
      <c r="M81" s="24">
        <v>93</v>
      </c>
      <c r="N81" s="25">
        <v>92</v>
      </c>
      <c r="O81" s="24">
        <f t="shared" si="11"/>
        <v>251</v>
      </c>
      <c r="P81" s="24">
        <f t="shared" si="12"/>
        <v>100.4</v>
      </c>
      <c r="Q81" s="9" t="s">
        <v>382</v>
      </c>
      <c r="R81" s="24">
        <f t="shared" si="13"/>
        <v>131</v>
      </c>
      <c r="S81" s="24">
        <v>80</v>
      </c>
      <c r="T81" s="29" t="s">
        <v>301</v>
      </c>
    </row>
    <row r="82" spans="1:20">
      <c r="A82" s="9" t="s">
        <v>1111</v>
      </c>
      <c r="B82" s="9" t="s">
        <v>1112</v>
      </c>
      <c r="C82" s="9" t="s">
        <v>698</v>
      </c>
      <c r="D82" s="10"/>
      <c r="E82" s="10">
        <v>61</v>
      </c>
      <c r="F82" s="10">
        <v>47</v>
      </c>
      <c r="G82" s="10">
        <v>97</v>
      </c>
      <c r="H82" s="10">
        <v>99</v>
      </c>
      <c r="I82" s="22">
        <v>304</v>
      </c>
      <c r="J82" s="23">
        <v>47</v>
      </c>
      <c r="K82" s="24">
        <f t="shared" si="10"/>
        <v>28.2</v>
      </c>
      <c r="L82" s="24">
        <v>61</v>
      </c>
      <c r="M82" s="24">
        <v>97</v>
      </c>
      <c r="N82" s="25">
        <v>99</v>
      </c>
      <c r="O82" s="24">
        <f t="shared" si="11"/>
        <v>257</v>
      </c>
      <c r="P82" s="24">
        <f t="shared" si="12"/>
        <v>102.8</v>
      </c>
      <c r="Q82" s="9" t="s">
        <v>382</v>
      </c>
      <c r="R82" s="24">
        <f t="shared" si="13"/>
        <v>131</v>
      </c>
      <c r="S82" s="24">
        <v>81</v>
      </c>
      <c r="T82" s="29" t="s">
        <v>301</v>
      </c>
    </row>
    <row r="83" spans="1:20">
      <c r="A83" s="9" t="s">
        <v>1113</v>
      </c>
      <c r="B83" s="9" t="s">
        <v>1114</v>
      </c>
      <c r="C83" s="9" t="s">
        <v>698</v>
      </c>
      <c r="D83" s="10"/>
      <c r="E83" s="10">
        <v>67</v>
      </c>
      <c r="F83" s="10">
        <v>52</v>
      </c>
      <c r="G83" s="10">
        <v>82</v>
      </c>
      <c r="H83" s="10">
        <v>99</v>
      </c>
      <c r="I83" s="22">
        <v>300</v>
      </c>
      <c r="J83" s="23">
        <v>52</v>
      </c>
      <c r="K83" s="24">
        <f t="shared" si="10"/>
        <v>31.2</v>
      </c>
      <c r="L83" s="24">
        <v>67</v>
      </c>
      <c r="M83" s="24">
        <v>82</v>
      </c>
      <c r="N83" s="25">
        <v>99</v>
      </c>
      <c r="O83" s="24">
        <f t="shared" si="11"/>
        <v>248</v>
      </c>
      <c r="P83" s="24">
        <f t="shared" si="12"/>
        <v>99.2</v>
      </c>
      <c r="Q83" s="9" t="s">
        <v>382</v>
      </c>
      <c r="R83" s="24">
        <f t="shared" si="13"/>
        <v>130.4</v>
      </c>
      <c r="S83" s="24">
        <v>82</v>
      </c>
      <c r="T83" s="29" t="s">
        <v>301</v>
      </c>
    </row>
    <row r="84" spans="1:20">
      <c r="A84" s="9" t="s">
        <v>1115</v>
      </c>
      <c r="B84" s="9" t="s">
        <v>726</v>
      </c>
      <c r="C84" s="9" t="s">
        <v>698</v>
      </c>
      <c r="D84" s="10"/>
      <c r="E84" s="10">
        <v>71</v>
      </c>
      <c r="F84" s="10">
        <v>45</v>
      </c>
      <c r="G84" s="10">
        <v>99</v>
      </c>
      <c r="H84" s="10">
        <v>88</v>
      </c>
      <c r="I84" s="22">
        <v>303</v>
      </c>
      <c r="J84" s="23">
        <v>45</v>
      </c>
      <c r="K84" s="24">
        <f t="shared" si="10"/>
        <v>27</v>
      </c>
      <c r="L84" s="24">
        <v>71</v>
      </c>
      <c r="M84" s="24">
        <v>99</v>
      </c>
      <c r="N84" s="25">
        <v>88</v>
      </c>
      <c r="O84" s="24">
        <f t="shared" si="11"/>
        <v>258</v>
      </c>
      <c r="P84" s="24">
        <f t="shared" si="12"/>
        <v>103.2</v>
      </c>
      <c r="Q84" s="9" t="s">
        <v>382</v>
      </c>
      <c r="R84" s="24">
        <f t="shared" si="13"/>
        <v>130.2</v>
      </c>
      <c r="S84" s="24">
        <v>83</v>
      </c>
      <c r="T84" s="29" t="s">
        <v>301</v>
      </c>
    </row>
    <row r="85" spans="1:20">
      <c r="A85" s="9" t="s">
        <v>1116</v>
      </c>
      <c r="B85" s="9" t="s">
        <v>1117</v>
      </c>
      <c r="C85" s="9" t="s">
        <v>698</v>
      </c>
      <c r="D85" s="10"/>
      <c r="E85" s="10">
        <v>66</v>
      </c>
      <c r="F85" s="10">
        <v>50</v>
      </c>
      <c r="G85" s="10">
        <v>85</v>
      </c>
      <c r="H85" s="10">
        <v>99</v>
      </c>
      <c r="I85" s="22">
        <v>300</v>
      </c>
      <c r="J85" s="23">
        <v>50</v>
      </c>
      <c r="K85" s="24">
        <f t="shared" si="10"/>
        <v>30</v>
      </c>
      <c r="L85" s="24">
        <v>66</v>
      </c>
      <c r="M85" s="24">
        <v>85</v>
      </c>
      <c r="N85" s="25">
        <v>99</v>
      </c>
      <c r="O85" s="24">
        <f t="shared" si="11"/>
        <v>250</v>
      </c>
      <c r="P85" s="24">
        <f t="shared" si="12"/>
        <v>100</v>
      </c>
      <c r="Q85" s="9" t="s">
        <v>382</v>
      </c>
      <c r="R85" s="24">
        <f t="shared" si="13"/>
        <v>130</v>
      </c>
      <c r="S85" s="24">
        <v>84</v>
      </c>
      <c r="T85" s="29" t="s">
        <v>301</v>
      </c>
    </row>
    <row r="86" spans="1:20">
      <c r="A86" s="9" t="s">
        <v>1118</v>
      </c>
      <c r="B86" s="9" t="s">
        <v>1119</v>
      </c>
      <c r="C86" s="9" t="s">
        <v>698</v>
      </c>
      <c r="D86" s="10"/>
      <c r="E86" s="10">
        <v>66</v>
      </c>
      <c r="F86" s="10">
        <v>46</v>
      </c>
      <c r="G86" s="10">
        <v>93</v>
      </c>
      <c r="H86" s="10">
        <v>97</v>
      </c>
      <c r="I86" s="22">
        <v>302</v>
      </c>
      <c r="J86" s="23">
        <v>46</v>
      </c>
      <c r="K86" s="24">
        <f t="shared" si="10"/>
        <v>27.6</v>
      </c>
      <c r="L86" s="24">
        <v>66</v>
      </c>
      <c r="M86" s="24">
        <v>93</v>
      </c>
      <c r="N86" s="25">
        <v>97</v>
      </c>
      <c r="O86" s="24">
        <f t="shared" si="11"/>
        <v>256</v>
      </c>
      <c r="P86" s="24">
        <f t="shared" si="12"/>
        <v>102.4</v>
      </c>
      <c r="Q86" s="9" t="s">
        <v>382</v>
      </c>
      <c r="R86" s="24">
        <f t="shared" si="13"/>
        <v>130</v>
      </c>
      <c r="S86" s="24">
        <v>85</v>
      </c>
      <c r="T86" s="29" t="s">
        <v>301</v>
      </c>
    </row>
    <row r="87" spans="1:20">
      <c r="A87" s="9" t="s">
        <v>1120</v>
      </c>
      <c r="B87" s="9" t="s">
        <v>1121</v>
      </c>
      <c r="C87" s="9" t="s">
        <v>698</v>
      </c>
      <c r="D87" s="10"/>
      <c r="E87" s="10">
        <v>66</v>
      </c>
      <c r="F87" s="10">
        <v>51</v>
      </c>
      <c r="G87" s="10">
        <v>94</v>
      </c>
      <c r="H87" s="10">
        <v>88</v>
      </c>
      <c r="I87" s="22">
        <v>299</v>
      </c>
      <c r="J87" s="23">
        <v>51</v>
      </c>
      <c r="K87" s="24">
        <f t="shared" si="10"/>
        <v>30.6</v>
      </c>
      <c r="L87" s="24">
        <v>66</v>
      </c>
      <c r="M87" s="24">
        <v>94</v>
      </c>
      <c r="N87" s="25">
        <v>88</v>
      </c>
      <c r="O87" s="24">
        <f t="shared" si="11"/>
        <v>248</v>
      </c>
      <c r="P87" s="24">
        <f t="shared" si="12"/>
        <v>99.2</v>
      </c>
      <c r="Q87" s="9" t="s">
        <v>382</v>
      </c>
      <c r="R87" s="24">
        <f t="shared" si="13"/>
        <v>129.8</v>
      </c>
      <c r="S87" s="24">
        <v>86</v>
      </c>
      <c r="T87" s="29" t="s">
        <v>301</v>
      </c>
    </row>
    <row r="88" spans="1:20">
      <c r="A88" s="9" t="s">
        <v>1122</v>
      </c>
      <c r="B88" s="9" t="s">
        <v>1123</v>
      </c>
      <c r="C88" s="9" t="s">
        <v>698</v>
      </c>
      <c r="D88" s="10"/>
      <c r="E88" s="10">
        <v>72</v>
      </c>
      <c r="F88" s="10">
        <v>37</v>
      </c>
      <c r="G88" s="10">
        <v>102</v>
      </c>
      <c r="H88" s="10">
        <v>95</v>
      </c>
      <c r="I88" s="22">
        <v>306</v>
      </c>
      <c r="J88" s="23">
        <v>37</v>
      </c>
      <c r="K88" s="24">
        <f t="shared" si="10"/>
        <v>22.2</v>
      </c>
      <c r="L88" s="24">
        <v>72</v>
      </c>
      <c r="M88" s="24">
        <v>102</v>
      </c>
      <c r="N88" s="25">
        <v>95</v>
      </c>
      <c r="O88" s="24">
        <f t="shared" si="11"/>
        <v>269</v>
      </c>
      <c r="P88" s="24">
        <f t="shared" si="12"/>
        <v>107.6</v>
      </c>
      <c r="Q88" s="9" t="s">
        <v>382</v>
      </c>
      <c r="R88" s="24">
        <f t="shared" si="13"/>
        <v>129.8</v>
      </c>
      <c r="S88" s="24">
        <v>87</v>
      </c>
      <c r="T88" s="29" t="s">
        <v>301</v>
      </c>
    </row>
    <row r="89" spans="1:20">
      <c r="A89" s="9" t="s">
        <v>1124</v>
      </c>
      <c r="B89" s="9" t="s">
        <v>1125</v>
      </c>
      <c r="C89" s="9" t="s">
        <v>698</v>
      </c>
      <c r="D89" s="10"/>
      <c r="E89" s="10">
        <v>66</v>
      </c>
      <c r="F89" s="10">
        <v>53</v>
      </c>
      <c r="G89" s="10">
        <v>85</v>
      </c>
      <c r="H89" s="10">
        <v>93</v>
      </c>
      <c r="I89" s="22">
        <v>297</v>
      </c>
      <c r="J89" s="23">
        <v>53</v>
      </c>
      <c r="K89" s="24">
        <f t="shared" si="10"/>
        <v>31.8</v>
      </c>
      <c r="L89" s="24">
        <v>66</v>
      </c>
      <c r="M89" s="24">
        <v>85</v>
      </c>
      <c r="N89" s="25">
        <v>93</v>
      </c>
      <c r="O89" s="24">
        <f t="shared" si="11"/>
        <v>244</v>
      </c>
      <c r="P89" s="24">
        <f t="shared" si="12"/>
        <v>97.6</v>
      </c>
      <c r="Q89" s="9" t="s">
        <v>382</v>
      </c>
      <c r="R89" s="24">
        <f t="shared" si="13"/>
        <v>129.4</v>
      </c>
      <c r="S89" s="24">
        <v>88</v>
      </c>
      <c r="T89" s="29" t="s">
        <v>301</v>
      </c>
    </row>
    <row r="90" spans="1:20">
      <c r="A90" s="9" t="s">
        <v>1126</v>
      </c>
      <c r="B90" s="9" t="s">
        <v>1127</v>
      </c>
      <c r="C90" s="9" t="s">
        <v>698</v>
      </c>
      <c r="D90" s="10"/>
      <c r="E90" s="10">
        <v>56</v>
      </c>
      <c r="F90" s="10">
        <v>38</v>
      </c>
      <c r="G90" s="10">
        <v>99</v>
      </c>
      <c r="H90" s="10">
        <v>111</v>
      </c>
      <c r="I90" s="22">
        <v>304</v>
      </c>
      <c r="J90" s="23">
        <v>38</v>
      </c>
      <c r="K90" s="24">
        <f t="shared" si="10"/>
        <v>22.8</v>
      </c>
      <c r="L90" s="24">
        <v>56</v>
      </c>
      <c r="M90" s="24">
        <v>99</v>
      </c>
      <c r="N90" s="25">
        <v>111</v>
      </c>
      <c r="O90" s="24">
        <f t="shared" si="11"/>
        <v>266</v>
      </c>
      <c r="P90" s="24">
        <f t="shared" si="12"/>
        <v>106.4</v>
      </c>
      <c r="Q90" s="9" t="s">
        <v>382</v>
      </c>
      <c r="R90" s="24">
        <f t="shared" si="13"/>
        <v>129.2</v>
      </c>
      <c r="S90" s="24">
        <v>89</v>
      </c>
      <c r="T90" s="29" t="s">
        <v>301</v>
      </c>
    </row>
    <row r="91" spans="1:20">
      <c r="A91" s="9" t="s">
        <v>1128</v>
      </c>
      <c r="B91" s="9" t="s">
        <v>1129</v>
      </c>
      <c r="C91" s="9" t="s">
        <v>698</v>
      </c>
      <c r="D91" s="10"/>
      <c r="E91" s="10">
        <v>61</v>
      </c>
      <c r="F91" s="10">
        <v>50</v>
      </c>
      <c r="G91" s="10">
        <v>76</v>
      </c>
      <c r="H91" s="10">
        <v>111</v>
      </c>
      <c r="I91" s="22">
        <v>298</v>
      </c>
      <c r="J91" s="23">
        <v>50</v>
      </c>
      <c r="K91" s="24">
        <f t="shared" si="10"/>
        <v>30</v>
      </c>
      <c r="L91" s="24">
        <v>61</v>
      </c>
      <c r="M91" s="24">
        <v>76</v>
      </c>
      <c r="N91" s="25">
        <v>111</v>
      </c>
      <c r="O91" s="24">
        <f t="shared" si="11"/>
        <v>248</v>
      </c>
      <c r="P91" s="24">
        <f t="shared" si="12"/>
        <v>99.2</v>
      </c>
      <c r="Q91" s="9" t="s">
        <v>382</v>
      </c>
      <c r="R91" s="24">
        <f t="shared" si="13"/>
        <v>129.2</v>
      </c>
      <c r="S91" s="24">
        <v>90</v>
      </c>
      <c r="T91" s="29" t="s">
        <v>301</v>
      </c>
    </row>
    <row r="92" spans="1:20">
      <c r="A92" s="9">
        <v>240122262</v>
      </c>
      <c r="B92" s="9" t="s">
        <v>1130</v>
      </c>
      <c r="C92" s="9" t="s">
        <v>698</v>
      </c>
      <c r="D92" s="10"/>
      <c r="E92" s="10">
        <v>64</v>
      </c>
      <c r="F92" s="10">
        <v>60</v>
      </c>
      <c r="G92" s="10">
        <v>91</v>
      </c>
      <c r="H92" s="10">
        <v>78</v>
      </c>
      <c r="I92" s="22">
        <v>293</v>
      </c>
      <c r="J92" s="23">
        <v>60</v>
      </c>
      <c r="K92" s="24">
        <f t="shared" si="10"/>
        <v>36</v>
      </c>
      <c r="L92" s="24">
        <v>64</v>
      </c>
      <c r="M92" s="24">
        <v>91</v>
      </c>
      <c r="N92" s="25">
        <v>78</v>
      </c>
      <c r="O92" s="24">
        <f t="shared" si="11"/>
        <v>233</v>
      </c>
      <c r="P92" s="24">
        <f t="shared" si="12"/>
        <v>93.2</v>
      </c>
      <c r="Q92" s="9" t="s">
        <v>382</v>
      </c>
      <c r="R92" s="24">
        <f t="shared" si="13"/>
        <v>129.2</v>
      </c>
      <c r="S92" s="24">
        <v>91</v>
      </c>
      <c r="T92" s="29" t="s">
        <v>301</v>
      </c>
    </row>
    <row r="93" spans="1:20">
      <c r="A93" s="9" t="s">
        <v>1131</v>
      </c>
      <c r="B93" s="9" t="s">
        <v>1132</v>
      </c>
      <c r="C93" s="9" t="s">
        <v>698</v>
      </c>
      <c r="D93" s="10"/>
      <c r="E93" s="10">
        <v>76</v>
      </c>
      <c r="F93" s="10">
        <v>55</v>
      </c>
      <c r="G93" s="10">
        <v>79</v>
      </c>
      <c r="H93" s="10">
        <v>84</v>
      </c>
      <c r="I93" s="22">
        <v>294</v>
      </c>
      <c r="J93" s="23">
        <v>55</v>
      </c>
      <c r="K93" s="24">
        <f t="shared" si="10"/>
        <v>33</v>
      </c>
      <c r="L93" s="24">
        <v>76</v>
      </c>
      <c r="M93" s="24">
        <v>79</v>
      </c>
      <c r="N93" s="25">
        <v>84</v>
      </c>
      <c r="O93" s="24">
        <f t="shared" si="11"/>
        <v>239</v>
      </c>
      <c r="P93" s="24">
        <f t="shared" si="12"/>
        <v>95.6</v>
      </c>
      <c r="Q93" s="9" t="s">
        <v>382</v>
      </c>
      <c r="R93" s="24">
        <f t="shared" si="13"/>
        <v>128.6</v>
      </c>
      <c r="S93" s="24">
        <v>92</v>
      </c>
      <c r="T93" s="29" t="s">
        <v>301</v>
      </c>
    </row>
    <row r="94" spans="1:20">
      <c r="A94" s="9" t="s">
        <v>1133</v>
      </c>
      <c r="B94" s="9" t="s">
        <v>1134</v>
      </c>
      <c r="C94" s="9" t="s">
        <v>698</v>
      </c>
      <c r="D94" s="10"/>
      <c r="E94" s="10">
        <v>65</v>
      </c>
      <c r="F94" s="10">
        <v>38</v>
      </c>
      <c r="G94" s="10">
        <v>87</v>
      </c>
      <c r="H94" s="10">
        <v>112</v>
      </c>
      <c r="I94" s="22">
        <v>302</v>
      </c>
      <c r="J94" s="23">
        <v>38</v>
      </c>
      <c r="K94" s="24">
        <f t="shared" si="10"/>
        <v>22.8</v>
      </c>
      <c r="L94" s="24">
        <v>65</v>
      </c>
      <c r="M94" s="24">
        <v>87</v>
      </c>
      <c r="N94" s="25">
        <v>112</v>
      </c>
      <c r="O94" s="24">
        <f t="shared" si="11"/>
        <v>264</v>
      </c>
      <c r="P94" s="24">
        <f t="shared" si="12"/>
        <v>105.6</v>
      </c>
      <c r="Q94" s="9" t="s">
        <v>382</v>
      </c>
      <c r="R94" s="24">
        <f t="shared" si="13"/>
        <v>128.4</v>
      </c>
      <c r="S94" s="24">
        <v>93</v>
      </c>
      <c r="T94" s="29" t="s">
        <v>301</v>
      </c>
    </row>
    <row r="95" spans="1:20">
      <c r="A95" s="9" t="s">
        <v>1135</v>
      </c>
      <c r="B95" s="9" t="s">
        <v>1136</v>
      </c>
      <c r="C95" s="9" t="s">
        <v>698</v>
      </c>
      <c r="D95" s="10"/>
      <c r="E95" s="10">
        <v>69</v>
      </c>
      <c r="F95" s="10">
        <v>52</v>
      </c>
      <c r="G95" s="10">
        <v>76</v>
      </c>
      <c r="H95" s="10">
        <v>98</v>
      </c>
      <c r="I95" s="22">
        <v>295</v>
      </c>
      <c r="J95" s="23">
        <v>52</v>
      </c>
      <c r="K95" s="24">
        <f t="shared" si="10"/>
        <v>31.2</v>
      </c>
      <c r="L95" s="24">
        <v>69</v>
      </c>
      <c r="M95" s="24">
        <v>76</v>
      </c>
      <c r="N95" s="25">
        <v>98</v>
      </c>
      <c r="O95" s="24">
        <f t="shared" si="11"/>
        <v>243</v>
      </c>
      <c r="P95" s="24">
        <f t="shared" si="12"/>
        <v>97.2</v>
      </c>
      <c r="Q95" s="9" t="s">
        <v>382</v>
      </c>
      <c r="R95" s="24">
        <f t="shared" si="13"/>
        <v>128.4</v>
      </c>
      <c r="S95" s="24">
        <v>94</v>
      </c>
      <c r="T95" s="29" t="s">
        <v>301</v>
      </c>
    </row>
    <row r="96" spans="1:20">
      <c r="A96" s="9" t="s">
        <v>1137</v>
      </c>
      <c r="B96" s="9" t="s">
        <v>1138</v>
      </c>
      <c r="C96" s="9" t="s">
        <v>698</v>
      </c>
      <c r="D96" s="10"/>
      <c r="E96" s="10">
        <v>65</v>
      </c>
      <c r="F96" s="10">
        <v>47</v>
      </c>
      <c r="G96" s="10">
        <v>84</v>
      </c>
      <c r="H96" s="10">
        <v>101</v>
      </c>
      <c r="I96" s="22">
        <v>297</v>
      </c>
      <c r="J96" s="23">
        <v>47</v>
      </c>
      <c r="K96" s="24">
        <f t="shared" si="10"/>
        <v>28.2</v>
      </c>
      <c r="L96" s="24">
        <v>65</v>
      </c>
      <c r="M96" s="24">
        <v>84</v>
      </c>
      <c r="N96" s="25">
        <v>101</v>
      </c>
      <c r="O96" s="24">
        <f t="shared" si="11"/>
        <v>250</v>
      </c>
      <c r="P96" s="24">
        <f t="shared" si="12"/>
        <v>100</v>
      </c>
      <c r="Q96" s="9" t="s">
        <v>382</v>
      </c>
      <c r="R96" s="24">
        <f t="shared" si="13"/>
        <v>128.2</v>
      </c>
      <c r="S96" s="24">
        <v>95</v>
      </c>
      <c r="T96" s="29" t="s">
        <v>301</v>
      </c>
    </row>
    <row r="97" spans="1:20">
      <c r="A97" s="9" t="s">
        <v>1139</v>
      </c>
      <c r="B97" s="9" t="s">
        <v>1140</v>
      </c>
      <c r="C97" s="9" t="s">
        <v>698</v>
      </c>
      <c r="D97" s="10"/>
      <c r="E97" s="10">
        <v>70</v>
      </c>
      <c r="F97" s="10">
        <v>46</v>
      </c>
      <c r="G97" s="10">
        <v>84</v>
      </c>
      <c r="H97" s="10">
        <v>97</v>
      </c>
      <c r="I97" s="22">
        <v>297</v>
      </c>
      <c r="J97" s="23">
        <v>46</v>
      </c>
      <c r="K97" s="24">
        <f t="shared" si="10"/>
        <v>27.6</v>
      </c>
      <c r="L97" s="24">
        <v>70</v>
      </c>
      <c r="M97" s="24">
        <v>84</v>
      </c>
      <c r="N97" s="25">
        <v>97</v>
      </c>
      <c r="O97" s="24">
        <f t="shared" si="11"/>
        <v>251</v>
      </c>
      <c r="P97" s="24">
        <f t="shared" si="12"/>
        <v>100.4</v>
      </c>
      <c r="Q97" s="9" t="s">
        <v>382</v>
      </c>
      <c r="R97" s="24">
        <f t="shared" si="13"/>
        <v>128</v>
      </c>
      <c r="S97" s="24">
        <v>96</v>
      </c>
      <c r="T97" s="29" t="s">
        <v>301</v>
      </c>
    </row>
    <row r="98" spans="1:20">
      <c r="A98" s="9" t="s">
        <v>1141</v>
      </c>
      <c r="B98" s="9" t="s">
        <v>1142</v>
      </c>
      <c r="C98" s="9" t="s">
        <v>698</v>
      </c>
      <c r="D98" s="10"/>
      <c r="E98" s="10">
        <v>69</v>
      </c>
      <c r="F98" s="10">
        <v>43</v>
      </c>
      <c r="G98" s="10">
        <v>94</v>
      </c>
      <c r="H98" s="10">
        <v>92</v>
      </c>
      <c r="I98" s="22">
        <v>298</v>
      </c>
      <c r="J98" s="23">
        <v>43</v>
      </c>
      <c r="K98" s="24">
        <f t="shared" si="10"/>
        <v>25.8</v>
      </c>
      <c r="L98" s="24">
        <v>69</v>
      </c>
      <c r="M98" s="24">
        <v>94</v>
      </c>
      <c r="N98" s="25">
        <v>92</v>
      </c>
      <c r="O98" s="24">
        <f t="shared" si="11"/>
        <v>255</v>
      </c>
      <c r="P98" s="24">
        <f t="shared" si="12"/>
        <v>102</v>
      </c>
      <c r="Q98" s="9" t="s">
        <v>382</v>
      </c>
      <c r="R98" s="24">
        <f t="shared" si="13"/>
        <v>127.8</v>
      </c>
      <c r="S98" s="24">
        <v>97</v>
      </c>
      <c r="T98" s="29" t="s">
        <v>301</v>
      </c>
    </row>
    <row r="99" spans="1:20">
      <c r="A99" s="9" t="s">
        <v>1143</v>
      </c>
      <c r="B99" s="9" t="s">
        <v>1144</v>
      </c>
      <c r="C99" s="9" t="s">
        <v>698</v>
      </c>
      <c r="D99" s="10"/>
      <c r="E99" s="10">
        <v>66</v>
      </c>
      <c r="F99" s="10">
        <v>45</v>
      </c>
      <c r="G99" s="10">
        <v>92</v>
      </c>
      <c r="H99" s="10">
        <v>93</v>
      </c>
      <c r="I99" s="22">
        <v>296</v>
      </c>
      <c r="J99" s="23">
        <v>45</v>
      </c>
      <c r="K99" s="24">
        <f t="shared" si="10"/>
        <v>27</v>
      </c>
      <c r="L99" s="24">
        <v>66</v>
      </c>
      <c r="M99" s="24">
        <v>92</v>
      </c>
      <c r="N99" s="25">
        <v>93</v>
      </c>
      <c r="O99" s="24">
        <f t="shared" si="11"/>
        <v>251</v>
      </c>
      <c r="P99" s="24">
        <f t="shared" si="12"/>
        <v>100.4</v>
      </c>
      <c r="Q99" s="9" t="s">
        <v>382</v>
      </c>
      <c r="R99" s="24">
        <f t="shared" si="13"/>
        <v>127.4</v>
      </c>
      <c r="S99" s="24">
        <v>98</v>
      </c>
      <c r="T99" s="29" t="s">
        <v>301</v>
      </c>
    </row>
    <row r="100" spans="1:20">
      <c r="A100" s="9" t="s">
        <v>1145</v>
      </c>
      <c r="B100" s="9" t="s">
        <v>1146</v>
      </c>
      <c r="C100" s="9" t="s">
        <v>698</v>
      </c>
      <c r="D100" s="10"/>
      <c r="E100" s="10">
        <v>62</v>
      </c>
      <c r="F100" s="10">
        <v>56</v>
      </c>
      <c r="G100" s="10">
        <v>76</v>
      </c>
      <c r="H100" s="10">
        <v>96</v>
      </c>
      <c r="I100" s="22">
        <v>290</v>
      </c>
      <c r="J100" s="23">
        <v>56</v>
      </c>
      <c r="K100" s="24">
        <f t="shared" si="10"/>
        <v>33.6</v>
      </c>
      <c r="L100" s="24">
        <v>62</v>
      </c>
      <c r="M100" s="24">
        <v>76</v>
      </c>
      <c r="N100" s="25">
        <v>96</v>
      </c>
      <c r="O100" s="24">
        <f t="shared" si="11"/>
        <v>234</v>
      </c>
      <c r="P100" s="24">
        <f t="shared" si="12"/>
        <v>93.6</v>
      </c>
      <c r="Q100" s="9" t="s">
        <v>382</v>
      </c>
      <c r="R100" s="24">
        <f t="shared" si="13"/>
        <v>127.2</v>
      </c>
      <c r="S100" s="24">
        <v>99</v>
      </c>
      <c r="T100" s="29" t="s">
        <v>301</v>
      </c>
    </row>
    <row r="101" spans="1:20">
      <c r="A101" s="9" t="s">
        <v>1147</v>
      </c>
      <c r="B101" s="9" t="s">
        <v>1148</v>
      </c>
      <c r="C101" s="9" t="s">
        <v>698</v>
      </c>
      <c r="D101" s="10"/>
      <c r="E101" s="10">
        <v>65</v>
      </c>
      <c r="F101" s="10">
        <v>49</v>
      </c>
      <c r="G101" s="10">
        <v>90</v>
      </c>
      <c r="H101" s="10">
        <v>89</v>
      </c>
      <c r="I101" s="22">
        <v>293</v>
      </c>
      <c r="J101" s="23">
        <v>49</v>
      </c>
      <c r="K101" s="24">
        <f t="shared" si="10"/>
        <v>29.4</v>
      </c>
      <c r="L101" s="24">
        <v>65</v>
      </c>
      <c r="M101" s="24">
        <v>90</v>
      </c>
      <c r="N101" s="25">
        <v>89</v>
      </c>
      <c r="O101" s="24">
        <f t="shared" si="11"/>
        <v>244</v>
      </c>
      <c r="P101" s="24">
        <f t="shared" si="12"/>
        <v>97.6</v>
      </c>
      <c r="Q101" s="9" t="s">
        <v>382</v>
      </c>
      <c r="R101" s="24">
        <f t="shared" si="13"/>
        <v>127</v>
      </c>
      <c r="S101" s="24">
        <v>100</v>
      </c>
      <c r="T101" s="29" t="s">
        <v>301</v>
      </c>
    </row>
    <row r="102" spans="1:20">
      <c r="A102" s="9" t="s">
        <v>1149</v>
      </c>
      <c r="B102" s="9" t="s">
        <v>1150</v>
      </c>
      <c r="C102" s="9" t="s">
        <v>698</v>
      </c>
      <c r="D102" s="10"/>
      <c r="E102" s="10">
        <v>59</v>
      </c>
      <c r="F102" s="10">
        <v>57</v>
      </c>
      <c r="G102" s="10">
        <v>78</v>
      </c>
      <c r="H102" s="10">
        <v>95</v>
      </c>
      <c r="I102" s="22">
        <v>289</v>
      </c>
      <c r="J102" s="23">
        <v>57</v>
      </c>
      <c r="K102" s="24">
        <f t="shared" si="10"/>
        <v>34.2</v>
      </c>
      <c r="L102" s="24">
        <v>59</v>
      </c>
      <c r="M102" s="24">
        <v>78</v>
      </c>
      <c r="N102" s="25">
        <v>95</v>
      </c>
      <c r="O102" s="24">
        <f t="shared" si="11"/>
        <v>232</v>
      </c>
      <c r="P102" s="24">
        <f t="shared" si="12"/>
        <v>92.8</v>
      </c>
      <c r="Q102" s="9" t="s">
        <v>382</v>
      </c>
      <c r="R102" s="24">
        <f t="shared" si="13"/>
        <v>127</v>
      </c>
      <c r="S102" s="24">
        <v>101</v>
      </c>
      <c r="T102" s="29" t="s">
        <v>301</v>
      </c>
    </row>
    <row r="103" spans="1:20">
      <c r="A103" s="9" t="s">
        <v>1151</v>
      </c>
      <c r="B103" s="9" t="s">
        <v>1152</v>
      </c>
      <c r="C103" s="9" t="s">
        <v>698</v>
      </c>
      <c r="D103" s="10"/>
      <c r="E103" s="10">
        <v>63</v>
      </c>
      <c r="F103" s="10">
        <v>44</v>
      </c>
      <c r="G103" s="10">
        <v>93</v>
      </c>
      <c r="H103" s="10">
        <v>95</v>
      </c>
      <c r="I103" s="22">
        <v>295</v>
      </c>
      <c r="J103" s="23">
        <v>44</v>
      </c>
      <c r="K103" s="24">
        <f t="shared" si="10"/>
        <v>26.4</v>
      </c>
      <c r="L103" s="24">
        <v>63</v>
      </c>
      <c r="M103" s="24">
        <v>93</v>
      </c>
      <c r="N103" s="25">
        <v>95</v>
      </c>
      <c r="O103" s="24">
        <f t="shared" si="11"/>
        <v>251</v>
      </c>
      <c r="P103" s="24">
        <f t="shared" si="12"/>
        <v>100.4</v>
      </c>
      <c r="Q103" s="9" t="s">
        <v>382</v>
      </c>
      <c r="R103" s="24">
        <f t="shared" si="13"/>
        <v>126.8</v>
      </c>
      <c r="S103" s="24">
        <v>102</v>
      </c>
      <c r="T103" s="29" t="s">
        <v>301</v>
      </c>
    </row>
    <row r="104" spans="1:20">
      <c r="A104" s="9" t="s">
        <v>1153</v>
      </c>
      <c r="B104" s="9" t="s">
        <v>1154</v>
      </c>
      <c r="C104" s="9" t="s">
        <v>698</v>
      </c>
      <c r="D104" s="10"/>
      <c r="E104" s="10">
        <v>79</v>
      </c>
      <c r="F104" s="10">
        <v>35</v>
      </c>
      <c r="G104" s="10">
        <v>81</v>
      </c>
      <c r="H104" s="10">
        <v>104</v>
      </c>
      <c r="I104" s="22">
        <v>299</v>
      </c>
      <c r="J104" s="23">
        <v>35</v>
      </c>
      <c r="K104" s="24">
        <f t="shared" si="10"/>
        <v>21</v>
      </c>
      <c r="L104" s="24">
        <v>79</v>
      </c>
      <c r="M104" s="24">
        <v>81</v>
      </c>
      <c r="N104" s="25">
        <v>104</v>
      </c>
      <c r="O104" s="24">
        <f t="shared" si="11"/>
        <v>264</v>
      </c>
      <c r="P104" s="24">
        <f t="shared" si="12"/>
        <v>105.6</v>
      </c>
      <c r="Q104" s="9" t="s">
        <v>382</v>
      </c>
      <c r="R104" s="24">
        <f t="shared" si="13"/>
        <v>126.6</v>
      </c>
      <c r="S104" s="24">
        <v>103</v>
      </c>
      <c r="T104" s="29" t="s">
        <v>301</v>
      </c>
    </row>
    <row r="105" spans="1:20">
      <c r="A105" s="9" t="s">
        <v>1155</v>
      </c>
      <c r="B105" s="9" t="s">
        <v>1156</v>
      </c>
      <c r="C105" s="9" t="s">
        <v>698</v>
      </c>
      <c r="D105" s="10"/>
      <c r="E105" s="10">
        <v>60</v>
      </c>
      <c r="F105" s="10">
        <v>52</v>
      </c>
      <c r="G105" s="10">
        <v>86</v>
      </c>
      <c r="H105" s="10">
        <v>92</v>
      </c>
      <c r="I105" s="22">
        <v>290</v>
      </c>
      <c r="J105" s="23">
        <v>52</v>
      </c>
      <c r="K105" s="24">
        <f t="shared" si="10"/>
        <v>31.2</v>
      </c>
      <c r="L105" s="24">
        <v>60</v>
      </c>
      <c r="M105" s="24">
        <v>86</v>
      </c>
      <c r="N105" s="25">
        <v>92</v>
      </c>
      <c r="O105" s="24">
        <f t="shared" si="11"/>
        <v>238</v>
      </c>
      <c r="P105" s="24">
        <f t="shared" si="12"/>
        <v>95.2</v>
      </c>
      <c r="Q105" s="9" t="s">
        <v>382</v>
      </c>
      <c r="R105" s="24">
        <f t="shared" si="13"/>
        <v>126.4</v>
      </c>
      <c r="S105" s="24">
        <v>104</v>
      </c>
      <c r="T105" s="29" t="s">
        <v>301</v>
      </c>
    </row>
    <row r="106" spans="1:20">
      <c r="A106" s="9" t="s">
        <v>1157</v>
      </c>
      <c r="B106" s="9" t="s">
        <v>1158</v>
      </c>
      <c r="C106" s="9" t="s">
        <v>698</v>
      </c>
      <c r="D106" s="10"/>
      <c r="E106" s="10">
        <v>76</v>
      </c>
      <c r="F106" s="10">
        <v>68</v>
      </c>
      <c r="G106" s="10">
        <v>65</v>
      </c>
      <c r="H106" s="10">
        <v>73</v>
      </c>
      <c r="I106" s="22">
        <v>282</v>
      </c>
      <c r="J106" s="23">
        <v>68</v>
      </c>
      <c r="K106" s="24">
        <f t="shared" si="10"/>
        <v>40.8</v>
      </c>
      <c r="L106" s="24">
        <v>76</v>
      </c>
      <c r="M106" s="24">
        <v>65</v>
      </c>
      <c r="N106" s="25">
        <v>73</v>
      </c>
      <c r="O106" s="24">
        <f t="shared" si="11"/>
        <v>214</v>
      </c>
      <c r="P106" s="24">
        <f t="shared" si="12"/>
        <v>85.6</v>
      </c>
      <c r="Q106" s="9" t="s">
        <v>382</v>
      </c>
      <c r="R106" s="24">
        <f t="shared" si="13"/>
        <v>126.4</v>
      </c>
      <c r="S106" s="24">
        <v>105</v>
      </c>
      <c r="T106" s="29" t="s">
        <v>301</v>
      </c>
    </row>
    <row r="107" spans="1:20">
      <c r="A107" s="9" t="s">
        <v>1159</v>
      </c>
      <c r="B107" s="9" t="s">
        <v>1160</v>
      </c>
      <c r="C107" s="9" t="s">
        <v>698</v>
      </c>
      <c r="D107" s="10"/>
      <c r="E107" s="10">
        <v>78</v>
      </c>
      <c r="F107" s="10">
        <v>54</v>
      </c>
      <c r="G107" s="10">
        <v>67</v>
      </c>
      <c r="H107" s="10">
        <v>88</v>
      </c>
      <c r="I107" s="22">
        <v>287</v>
      </c>
      <c r="J107" s="23">
        <v>54</v>
      </c>
      <c r="K107" s="24">
        <f t="shared" si="10"/>
        <v>32.4</v>
      </c>
      <c r="L107" s="24">
        <v>78</v>
      </c>
      <c r="M107" s="24">
        <v>67</v>
      </c>
      <c r="N107" s="25">
        <v>88</v>
      </c>
      <c r="O107" s="24">
        <f t="shared" si="11"/>
        <v>233</v>
      </c>
      <c r="P107" s="24">
        <f t="shared" si="12"/>
        <v>93.2</v>
      </c>
      <c r="Q107" s="9" t="s">
        <v>382</v>
      </c>
      <c r="R107" s="24">
        <f t="shared" si="13"/>
        <v>125.6</v>
      </c>
      <c r="S107" s="24">
        <v>106</v>
      </c>
      <c r="T107" s="29" t="s">
        <v>301</v>
      </c>
    </row>
    <row r="108" spans="1:20">
      <c r="A108" s="9" t="s">
        <v>1161</v>
      </c>
      <c r="B108" s="9" t="s">
        <v>1162</v>
      </c>
      <c r="C108" s="9" t="s">
        <v>698</v>
      </c>
      <c r="D108" s="10"/>
      <c r="E108" s="10">
        <v>69</v>
      </c>
      <c r="F108" s="10">
        <v>46</v>
      </c>
      <c r="G108" s="10">
        <v>84</v>
      </c>
      <c r="H108" s="10">
        <v>92</v>
      </c>
      <c r="I108" s="22">
        <v>291</v>
      </c>
      <c r="J108" s="23">
        <v>46</v>
      </c>
      <c r="K108" s="24">
        <f t="shared" si="10"/>
        <v>27.6</v>
      </c>
      <c r="L108" s="24">
        <v>69</v>
      </c>
      <c r="M108" s="24">
        <v>84</v>
      </c>
      <c r="N108" s="25">
        <v>92</v>
      </c>
      <c r="O108" s="24">
        <f t="shared" si="11"/>
        <v>245</v>
      </c>
      <c r="P108" s="24">
        <f t="shared" si="12"/>
        <v>98</v>
      </c>
      <c r="Q108" s="9" t="s">
        <v>382</v>
      </c>
      <c r="R108" s="24">
        <f t="shared" si="13"/>
        <v>125.6</v>
      </c>
      <c r="S108" s="24">
        <v>107</v>
      </c>
      <c r="T108" s="29" t="s">
        <v>301</v>
      </c>
    </row>
    <row r="109" spans="1:20">
      <c r="A109" s="9" t="s">
        <v>1163</v>
      </c>
      <c r="B109" s="9" t="s">
        <v>1164</v>
      </c>
      <c r="C109" s="9" t="s">
        <v>698</v>
      </c>
      <c r="D109" s="10"/>
      <c r="E109" s="10">
        <v>66</v>
      </c>
      <c r="F109" s="10">
        <v>42</v>
      </c>
      <c r="G109" s="10">
        <v>85</v>
      </c>
      <c r="H109" s="10">
        <v>99</v>
      </c>
      <c r="I109" s="22">
        <v>292</v>
      </c>
      <c r="J109" s="23">
        <v>42</v>
      </c>
      <c r="K109" s="24">
        <f t="shared" si="10"/>
        <v>25.2</v>
      </c>
      <c r="L109" s="24">
        <v>66</v>
      </c>
      <c r="M109" s="24">
        <v>85</v>
      </c>
      <c r="N109" s="25">
        <v>99</v>
      </c>
      <c r="O109" s="24">
        <f t="shared" si="11"/>
        <v>250</v>
      </c>
      <c r="P109" s="24">
        <f t="shared" si="12"/>
        <v>100</v>
      </c>
      <c r="Q109" s="9" t="s">
        <v>382</v>
      </c>
      <c r="R109" s="24">
        <f t="shared" si="13"/>
        <v>125.2</v>
      </c>
      <c r="S109" s="24">
        <v>108</v>
      </c>
      <c r="T109" s="29" t="s">
        <v>301</v>
      </c>
    </row>
    <row r="110" spans="1:20">
      <c r="A110" s="9" t="s">
        <v>1165</v>
      </c>
      <c r="B110" s="9" t="s">
        <v>1166</v>
      </c>
      <c r="C110" s="9" t="s">
        <v>698</v>
      </c>
      <c r="D110" s="10"/>
      <c r="E110" s="10">
        <v>72</v>
      </c>
      <c r="F110" s="10">
        <v>36</v>
      </c>
      <c r="G110" s="10">
        <v>95</v>
      </c>
      <c r="H110" s="10">
        <v>90</v>
      </c>
      <c r="I110" s="22">
        <v>293</v>
      </c>
      <c r="J110" s="23">
        <v>36</v>
      </c>
      <c r="K110" s="24">
        <f t="shared" si="10"/>
        <v>21.6</v>
      </c>
      <c r="L110" s="24">
        <v>72</v>
      </c>
      <c r="M110" s="24">
        <v>95</v>
      </c>
      <c r="N110" s="25">
        <v>90</v>
      </c>
      <c r="O110" s="24">
        <f t="shared" si="11"/>
        <v>257</v>
      </c>
      <c r="P110" s="24">
        <f t="shared" si="12"/>
        <v>102.8</v>
      </c>
      <c r="Q110" s="9" t="s">
        <v>382</v>
      </c>
      <c r="R110" s="24">
        <f t="shared" si="13"/>
        <v>124.4</v>
      </c>
      <c r="S110" s="24">
        <v>109</v>
      </c>
      <c r="T110" s="29" t="s">
        <v>301</v>
      </c>
    </row>
    <row r="111" spans="1:20">
      <c r="A111" s="9" t="s">
        <v>1167</v>
      </c>
      <c r="B111" s="9" t="s">
        <v>1168</v>
      </c>
      <c r="C111" s="9" t="s">
        <v>698</v>
      </c>
      <c r="D111" s="10"/>
      <c r="E111" s="10">
        <v>73</v>
      </c>
      <c r="F111" s="10">
        <v>42</v>
      </c>
      <c r="G111" s="10">
        <v>77</v>
      </c>
      <c r="H111" s="10">
        <v>97</v>
      </c>
      <c r="I111" s="22">
        <v>289</v>
      </c>
      <c r="J111" s="23">
        <v>42</v>
      </c>
      <c r="K111" s="24">
        <f t="shared" si="10"/>
        <v>25.2</v>
      </c>
      <c r="L111" s="24">
        <v>73</v>
      </c>
      <c r="M111" s="24">
        <v>77</v>
      </c>
      <c r="N111" s="25">
        <v>97</v>
      </c>
      <c r="O111" s="24">
        <f t="shared" si="11"/>
        <v>247</v>
      </c>
      <c r="P111" s="24">
        <f t="shared" si="12"/>
        <v>98.8</v>
      </c>
      <c r="Q111" s="9" t="s">
        <v>382</v>
      </c>
      <c r="R111" s="24">
        <f t="shared" si="13"/>
        <v>124</v>
      </c>
      <c r="S111" s="24">
        <v>110</v>
      </c>
      <c r="T111" s="29" t="s">
        <v>301</v>
      </c>
    </row>
    <row r="112" spans="1:20">
      <c r="A112" s="9" t="s">
        <v>1169</v>
      </c>
      <c r="B112" s="9" t="s">
        <v>1170</v>
      </c>
      <c r="C112" s="9" t="s">
        <v>698</v>
      </c>
      <c r="D112" s="10"/>
      <c r="E112" s="10">
        <v>58</v>
      </c>
      <c r="F112" s="10">
        <v>49</v>
      </c>
      <c r="G112" s="10">
        <v>83</v>
      </c>
      <c r="H112" s="10">
        <v>95</v>
      </c>
      <c r="I112" s="22">
        <v>285</v>
      </c>
      <c r="J112" s="23">
        <v>49</v>
      </c>
      <c r="K112" s="24">
        <f t="shared" si="10"/>
        <v>29.4</v>
      </c>
      <c r="L112" s="24">
        <v>58</v>
      </c>
      <c r="M112" s="24">
        <v>83</v>
      </c>
      <c r="N112" s="25">
        <v>95</v>
      </c>
      <c r="O112" s="24">
        <f t="shared" si="11"/>
        <v>236</v>
      </c>
      <c r="P112" s="24">
        <f t="shared" si="12"/>
        <v>94.4</v>
      </c>
      <c r="Q112" s="9" t="s">
        <v>382</v>
      </c>
      <c r="R112" s="24">
        <f t="shared" si="13"/>
        <v>123.8</v>
      </c>
      <c r="S112" s="24">
        <v>111</v>
      </c>
      <c r="T112" s="29" t="s">
        <v>301</v>
      </c>
    </row>
    <row r="113" spans="1:20">
      <c r="A113" s="9" t="s">
        <v>1171</v>
      </c>
      <c r="B113" s="9" t="s">
        <v>1172</v>
      </c>
      <c r="C113" s="9" t="s">
        <v>698</v>
      </c>
      <c r="D113" s="10"/>
      <c r="E113" s="10">
        <v>58</v>
      </c>
      <c r="F113" s="10">
        <v>48</v>
      </c>
      <c r="G113" s="10">
        <v>86</v>
      </c>
      <c r="H113" s="10">
        <v>93</v>
      </c>
      <c r="I113" s="22">
        <v>285</v>
      </c>
      <c r="J113" s="23">
        <v>48</v>
      </c>
      <c r="K113" s="24">
        <f t="shared" si="10"/>
        <v>28.8</v>
      </c>
      <c r="L113" s="24">
        <v>58</v>
      </c>
      <c r="M113" s="24">
        <v>86</v>
      </c>
      <c r="N113" s="25">
        <v>93</v>
      </c>
      <c r="O113" s="24">
        <f t="shared" si="11"/>
        <v>237</v>
      </c>
      <c r="P113" s="24">
        <f t="shared" si="12"/>
        <v>94.8</v>
      </c>
      <c r="Q113" s="9" t="s">
        <v>382</v>
      </c>
      <c r="R113" s="24">
        <f t="shared" si="13"/>
        <v>123.6</v>
      </c>
      <c r="S113" s="24">
        <v>112</v>
      </c>
      <c r="T113" s="29" t="s">
        <v>301</v>
      </c>
    </row>
    <row r="114" spans="1:20">
      <c r="A114" s="9" t="s">
        <v>1173</v>
      </c>
      <c r="B114" s="9" t="s">
        <v>1174</v>
      </c>
      <c r="C114" s="9" t="s">
        <v>698</v>
      </c>
      <c r="D114" s="10"/>
      <c r="E114" s="10">
        <v>68</v>
      </c>
      <c r="F114" s="10">
        <v>57</v>
      </c>
      <c r="G114" s="10">
        <v>56</v>
      </c>
      <c r="H114" s="10">
        <v>99</v>
      </c>
      <c r="I114" s="22">
        <v>280</v>
      </c>
      <c r="J114" s="23">
        <v>57</v>
      </c>
      <c r="K114" s="24">
        <f t="shared" si="10"/>
        <v>34.2</v>
      </c>
      <c r="L114" s="24">
        <v>68</v>
      </c>
      <c r="M114" s="24">
        <v>56</v>
      </c>
      <c r="N114" s="25">
        <v>99</v>
      </c>
      <c r="O114" s="24">
        <f t="shared" si="11"/>
        <v>223</v>
      </c>
      <c r="P114" s="24">
        <f t="shared" si="12"/>
        <v>89.2</v>
      </c>
      <c r="Q114" s="9" t="s">
        <v>382</v>
      </c>
      <c r="R114" s="24">
        <f t="shared" si="13"/>
        <v>123.4</v>
      </c>
      <c r="S114" s="24">
        <v>113</v>
      </c>
      <c r="T114" s="29" t="s">
        <v>301</v>
      </c>
    </row>
    <row r="115" spans="1:20">
      <c r="A115" s="9" t="s">
        <v>1175</v>
      </c>
      <c r="B115" s="9" t="s">
        <v>1176</v>
      </c>
      <c r="C115" s="9" t="s">
        <v>698</v>
      </c>
      <c r="D115" s="10"/>
      <c r="E115" s="10">
        <v>72</v>
      </c>
      <c r="F115" s="10">
        <v>49</v>
      </c>
      <c r="G115" s="10">
        <v>70</v>
      </c>
      <c r="H115" s="10">
        <v>93</v>
      </c>
      <c r="I115" s="22">
        <v>284</v>
      </c>
      <c r="J115" s="23">
        <v>49</v>
      </c>
      <c r="K115" s="24">
        <f t="shared" si="10"/>
        <v>29.4</v>
      </c>
      <c r="L115" s="24">
        <v>72</v>
      </c>
      <c r="M115" s="24">
        <v>70</v>
      </c>
      <c r="N115" s="25">
        <v>93</v>
      </c>
      <c r="O115" s="24">
        <f t="shared" si="11"/>
        <v>235</v>
      </c>
      <c r="P115" s="24">
        <f t="shared" si="12"/>
        <v>94</v>
      </c>
      <c r="Q115" s="9" t="s">
        <v>382</v>
      </c>
      <c r="R115" s="24">
        <f t="shared" si="13"/>
        <v>123.4</v>
      </c>
      <c r="S115" s="24">
        <v>114</v>
      </c>
      <c r="T115" s="29" t="s">
        <v>301</v>
      </c>
    </row>
    <row r="116" spans="1:20">
      <c r="A116" s="9" t="s">
        <v>1177</v>
      </c>
      <c r="B116" s="9" t="s">
        <v>1178</v>
      </c>
      <c r="C116" s="9" t="s">
        <v>698</v>
      </c>
      <c r="D116" s="10"/>
      <c r="E116" s="10">
        <v>71</v>
      </c>
      <c r="F116" s="10">
        <v>46</v>
      </c>
      <c r="G116" s="10">
        <v>77</v>
      </c>
      <c r="H116" s="10">
        <v>90</v>
      </c>
      <c r="I116" s="22">
        <v>284</v>
      </c>
      <c r="J116" s="23">
        <v>46</v>
      </c>
      <c r="K116" s="24">
        <f t="shared" si="10"/>
        <v>27.6</v>
      </c>
      <c r="L116" s="24">
        <v>71</v>
      </c>
      <c r="M116" s="24">
        <v>77</v>
      </c>
      <c r="N116" s="25">
        <v>90</v>
      </c>
      <c r="O116" s="24">
        <f t="shared" si="11"/>
        <v>238</v>
      </c>
      <c r="P116" s="24">
        <f t="shared" si="12"/>
        <v>95.2</v>
      </c>
      <c r="Q116" s="9" t="s">
        <v>382</v>
      </c>
      <c r="R116" s="24">
        <f t="shared" si="13"/>
        <v>122.8</v>
      </c>
      <c r="S116" s="24">
        <v>115</v>
      </c>
      <c r="T116" s="29" t="s">
        <v>301</v>
      </c>
    </row>
    <row r="117" spans="1:20">
      <c r="A117" s="9" t="s">
        <v>1179</v>
      </c>
      <c r="B117" s="9" t="s">
        <v>1180</v>
      </c>
      <c r="C117" s="9" t="s">
        <v>698</v>
      </c>
      <c r="D117" s="10"/>
      <c r="E117" s="10">
        <v>63</v>
      </c>
      <c r="F117" s="10">
        <v>37</v>
      </c>
      <c r="G117" s="10">
        <v>87</v>
      </c>
      <c r="H117" s="10">
        <v>101</v>
      </c>
      <c r="I117" s="22">
        <v>288</v>
      </c>
      <c r="J117" s="23">
        <v>37</v>
      </c>
      <c r="K117" s="24">
        <f t="shared" si="10"/>
        <v>22.2</v>
      </c>
      <c r="L117" s="24">
        <v>63</v>
      </c>
      <c r="M117" s="24">
        <v>87</v>
      </c>
      <c r="N117" s="25">
        <v>101</v>
      </c>
      <c r="O117" s="24">
        <f t="shared" si="11"/>
        <v>251</v>
      </c>
      <c r="P117" s="24">
        <f t="shared" si="12"/>
        <v>100.4</v>
      </c>
      <c r="Q117" s="9" t="s">
        <v>382</v>
      </c>
      <c r="R117" s="24">
        <f t="shared" si="13"/>
        <v>122.6</v>
      </c>
      <c r="S117" s="24">
        <v>116</v>
      </c>
      <c r="T117" s="29" t="s">
        <v>301</v>
      </c>
    </row>
    <row r="118" spans="1:20">
      <c r="A118" s="9" t="s">
        <v>1181</v>
      </c>
      <c r="B118" s="9" t="s">
        <v>1182</v>
      </c>
      <c r="C118" s="9" t="s">
        <v>698</v>
      </c>
      <c r="D118" s="10"/>
      <c r="E118" s="10">
        <v>69</v>
      </c>
      <c r="F118" s="10">
        <v>45</v>
      </c>
      <c r="G118" s="10">
        <v>86</v>
      </c>
      <c r="H118" s="10">
        <v>84</v>
      </c>
      <c r="I118" s="22">
        <v>284</v>
      </c>
      <c r="J118" s="23">
        <v>45</v>
      </c>
      <c r="K118" s="24">
        <f t="shared" si="10"/>
        <v>27</v>
      </c>
      <c r="L118" s="24">
        <v>69</v>
      </c>
      <c r="M118" s="24">
        <v>86</v>
      </c>
      <c r="N118" s="25">
        <v>84</v>
      </c>
      <c r="O118" s="24">
        <f t="shared" si="11"/>
        <v>239</v>
      </c>
      <c r="P118" s="24">
        <f t="shared" si="12"/>
        <v>95.6</v>
      </c>
      <c r="Q118" s="9" t="s">
        <v>382</v>
      </c>
      <c r="R118" s="24">
        <f t="shared" si="13"/>
        <v>122.6</v>
      </c>
      <c r="S118" s="24">
        <v>117</v>
      </c>
      <c r="T118" s="29" t="s">
        <v>301</v>
      </c>
    </row>
    <row r="119" spans="1:20">
      <c r="A119" s="9" t="s">
        <v>1183</v>
      </c>
      <c r="B119" s="9" t="s">
        <v>1184</v>
      </c>
      <c r="C119" s="9" t="s">
        <v>698</v>
      </c>
      <c r="D119" s="10"/>
      <c r="E119" s="10">
        <v>69</v>
      </c>
      <c r="F119" s="10">
        <v>44</v>
      </c>
      <c r="G119" s="10">
        <v>78</v>
      </c>
      <c r="H119" s="10">
        <v>93</v>
      </c>
      <c r="I119" s="22">
        <v>284</v>
      </c>
      <c r="J119" s="23">
        <v>44</v>
      </c>
      <c r="K119" s="24">
        <f t="shared" si="10"/>
        <v>26.4</v>
      </c>
      <c r="L119" s="24">
        <v>69</v>
      </c>
      <c r="M119" s="24">
        <v>78</v>
      </c>
      <c r="N119" s="25">
        <v>93</v>
      </c>
      <c r="O119" s="24">
        <f t="shared" si="11"/>
        <v>240</v>
      </c>
      <c r="P119" s="24">
        <f t="shared" si="12"/>
        <v>96</v>
      </c>
      <c r="Q119" s="9" t="s">
        <v>382</v>
      </c>
      <c r="R119" s="24">
        <f t="shared" si="13"/>
        <v>122.4</v>
      </c>
      <c r="S119" s="24">
        <v>118</v>
      </c>
      <c r="T119" s="29" t="s">
        <v>301</v>
      </c>
    </row>
    <row r="120" spans="1:20">
      <c r="A120" s="9" t="s">
        <v>1185</v>
      </c>
      <c r="B120" s="9" t="s">
        <v>1186</v>
      </c>
      <c r="C120" s="9" t="s">
        <v>698</v>
      </c>
      <c r="D120" s="10"/>
      <c r="E120" s="10">
        <v>60</v>
      </c>
      <c r="F120" s="10">
        <v>45</v>
      </c>
      <c r="G120" s="10">
        <v>79</v>
      </c>
      <c r="H120" s="10">
        <v>99</v>
      </c>
      <c r="I120" s="22">
        <v>283</v>
      </c>
      <c r="J120" s="23">
        <v>45</v>
      </c>
      <c r="K120" s="24">
        <f t="shared" si="10"/>
        <v>27</v>
      </c>
      <c r="L120" s="24">
        <v>60</v>
      </c>
      <c r="M120" s="24">
        <v>79</v>
      </c>
      <c r="N120" s="25">
        <v>99</v>
      </c>
      <c r="O120" s="24">
        <f t="shared" si="11"/>
        <v>238</v>
      </c>
      <c r="P120" s="24">
        <f t="shared" si="12"/>
        <v>95.2</v>
      </c>
      <c r="Q120" s="9" t="s">
        <v>382</v>
      </c>
      <c r="R120" s="24">
        <f t="shared" si="13"/>
        <v>122.2</v>
      </c>
      <c r="S120" s="24">
        <v>119</v>
      </c>
      <c r="T120" s="29" t="s">
        <v>301</v>
      </c>
    </row>
    <row r="121" spans="1:20">
      <c r="A121" s="9" t="s">
        <v>1187</v>
      </c>
      <c r="B121" s="9" t="s">
        <v>1188</v>
      </c>
      <c r="C121" s="9" t="s">
        <v>698</v>
      </c>
      <c r="D121" s="10"/>
      <c r="E121" s="10">
        <v>73</v>
      </c>
      <c r="F121" s="10">
        <v>45</v>
      </c>
      <c r="G121" s="10">
        <v>75</v>
      </c>
      <c r="H121" s="10">
        <v>90</v>
      </c>
      <c r="I121" s="22">
        <v>283</v>
      </c>
      <c r="J121" s="23">
        <v>45</v>
      </c>
      <c r="K121" s="24">
        <f t="shared" si="10"/>
        <v>27</v>
      </c>
      <c r="L121" s="24">
        <v>73</v>
      </c>
      <c r="M121" s="24">
        <v>75</v>
      </c>
      <c r="N121" s="25">
        <v>90</v>
      </c>
      <c r="O121" s="24">
        <f t="shared" si="11"/>
        <v>238</v>
      </c>
      <c r="P121" s="24">
        <f t="shared" si="12"/>
        <v>95.2</v>
      </c>
      <c r="Q121" s="9" t="s">
        <v>382</v>
      </c>
      <c r="R121" s="24">
        <f t="shared" si="13"/>
        <v>122.2</v>
      </c>
      <c r="S121" s="24">
        <v>120</v>
      </c>
      <c r="T121" s="29" t="s">
        <v>301</v>
      </c>
    </row>
    <row r="122" spans="1:20">
      <c r="A122" s="9" t="s">
        <v>1189</v>
      </c>
      <c r="B122" s="9" t="s">
        <v>1190</v>
      </c>
      <c r="C122" s="9" t="s">
        <v>698</v>
      </c>
      <c r="D122" s="10"/>
      <c r="E122" s="10">
        <v>53</v>
      </c>
      <c r="F122" s="10">
        <v>41</v>
      </c>
      <c r="G122" s="10">
        <v>93</v>
      </c>
      <c r="H122" s="10">
        <v>98</v>
      </c>
      <c r="I122" s="22">
        <v>285</v>
      </c>
      <c r="J122" s="23">
        <v>41</v>
      </c>
      <c r="K122" s="24">
        <f t="shared" si="10"/>
        <v>24.6</v>
      </c>
      <c r="L122" s="24">
        <v>53</v>
      </c>
      <c r="M122" s="24">
        <v>93</v>
      </c>
      <c r="N122" s="25">
        <v>98</v>
      </c>
      <c r="O122" s="24">
        <f t="shared" si="11"/>
        <v>244</v>
      </c>
      <c r="P122" s="24">
        <f t="shared" si="12"/>
        <v>97.6</v>
      </c>
      <c r="Q122" s="9" t="s">
        <v>382</v>
      </c>
      <c r="R122" s="24">
        <f t="shared" si="13"/>
        <v>122.2</v>
      </c>
      <c r="S122" s="24">
        <v>121</v>
      </c>
      <c r="T122" s="29" t="s">
        <v>301</v>
      </c>
    </row>
    <row r="123" spans="1:20">
      <c r="A123" s="9" t="s">
        <v>1191</v>
      </c>
      <c r="B123" s="9" t="s">
        <v>1192</v>
      </c>
      <c r="C123" s="9" t="s">
        <v>698</v>
      </c>
      <c r="D123" s="10"/>
      <c r="E123" s="10">
        <v>69</v>
      </c>
      <c r="F123" s="10">
        <v>50</v>
      </c>
      <c r="G123" s="10">
        <v>65</v>
      </c>
      <c r="H123" s="10">
        <v>96</v>
      </c>
      <c r="I123" s="22">
        <v>280</v>
      </c>
      <c r="J123" s="23">
        <v>50</v>
      </c>
      <c r="K123" s="24">
        <f t="shared" si="10"/>
        <v>30</v>
      </c>
      <c r="L123" s="24">
        <v>69</v>
      </c>
      <c r="M123" s="24">
        <v>65</v>
      </c>
      <c r="N123" s="25">
        <v>96</v>
      </c>
      <c r="O123" s="24">
        <f t="shared" si="11"/>
        <v>230</v>
      </c>
      <c r="P123" s="24">
        <f t="shared" si="12"/>
        <v>92</v>
      </c>
      <c r="Q123" s="9" t="s">
        <v>382</v>
      </c>
      <c r="R123" s="24">
        <f t="shared" si="13"/>
        <v>122</v>
      </c>
      <c r="S123" s="24">
        <v>122</v>
      </c>
      <c r="T123" s="29" t="s">
        <v>301</v>
      </c>
    </row>
    <row r="124" spans="1:20">
      <c r="A124" s="9" t="s">
        <v>1193</v>
      </c>
      <c r="B124" s="9" t="s">
        <v>1194</v>
      </c>
      <c r="C124" s="9" t="s">
        <v>698</v>
      </c>
      <c r="D124" s="10"/>
      <c r="E124" s="10">
        <v>63</v>
      </c>
      <c r="F124" s="10">
        <v>39</v>
      </c>
      <c r="G124" s="10">
        <v>79</v>
      </c>
      <c r="H124" s="10">
        <v>104</v>
      </c>
      <c r="I124" s="22">
        <v>285</v>
      </c>
      <c r="J124" s="23">
        <v>39</v>
      </c>
      <c r="K124" s="24">
        <f t="shared" si="10"/>
        <v>23.4</v>
      </c>
      <c r="L124" s="24">
        <v>63</v>
      </c>
      <c r="M124" s="24">
        <v>79</v>
      </c>
      <c r="N124" s="25">
        <v>104</v>
      </c>
      <c r="O124" s="24">
        <f t="shared" si="11"/>
        <v>246</v>
      </c>
      <c r="P124" s="24">
        <f t="shared" si="12"/>
        <v>98.4</v>
      </c>
      <c r="Q124" s="9" t="s">
        <v>382</v>
      </c>
      <c r="R124" s="24">
        <f t="shared" si="13"/>
        <v>121.8</v>
      </c>
      <c r="S124" s="24">
        <v>123</v>
      </c>
      <c r="T124" s="29" t="s">
        <v>301</v>
      </c>
    </row>
    <row r="125" spans="1:20">
      <c r="A125" s="9" t="s">
        <v>1195</v>
      </c>
      <c r="B125" s="9" t="s">
        <v>1196</v>
      </c>
      <c r="C125" s="9" t="s">
        <v>698</v>
      </c>
      <c r="D125" s="10"/>
      <c r="E125" s="10">
        <v>68</v>
      </c>
      <c r="F125" s="10">
        <v>41</v>
      </c>
      <c r="G125" s="10">
        <v>89</v>
      </c>
      <c r="H125" s="10">
        <v>86</v>
      </c>
      <c r="I125" s="22">
        <v>284</v>
      </c>
      <c r="J125" s="23">
        <v>41</v>
      </c>
      <c r="K125" s="24">
        <f t="shared" si="10"/>
        <v>24.6</v>
      </c>
      <c r="L125" s="24">
        <v>68</v>
      </c>
      <c r="M125" s="24">
        <v>89</v>
      </c>
      <c r="N125" s="25">
        <v>86</v>
      </c>
      <c r="O125" s="24">
        <f t="shared" si="11"/>
        <v>243</v>
      </c>
      <c r="P125" s="24">
        <f t="shared" si="12"/>
        <v>97.2</v>
      </c>
      <c r="Q125" s="9" t="s">
        <v>382</v>
      </c>
      <c r="R125" s="24">
        <f t="shared" si="13"/>
        <v>121.8</v>
      </c>
      <c r="S125" s="24">
        <v>124</v>
      </c>
      <c r="T125" s="29" t="s">
        <v>301</v>
      </c>
    </row>
    <row r="126" spans="1:20">
      <c r="A126" s="9" t="s">
        <v>1197</v>
      </c>
      <c r="B126" s="9" t="s">
        <v>1198</v>
      </c>
      <c r="C126" s="9" t="s">
        <v>698</v>
      </c>
      <c r="D126" s="10"/>
      <c r="E126" s="10">
        <v>78</v>
      </c>
      <c r="F126" s="10">
        <v>43</v>
      </c>
      <c r="G126" s="10">
        <v>71</v>
      </c>
      <c r="H126" s="10">
        <v>90</v>
      </c>
      <c r="I126" s="22">
        <v>282</v>
      </c>
      <c r="J126" s="23">
        <v>43</v>
      </c>
      <c r="K126" s="24">
        <f t="shared" si="10"/>
        <v>25.8</v>
      </c>
      <c r="L126" s="24">
        <v>78</v>
      </c>
      <c r="M126" s="24">
        <v>71</v>
      </c>
      <c r="N126" s="25">
        <v>90</v>
      </c>
      <c r="O126" s="24">
        <f t="shared" si="11"/>
        <v>239</v>
      </c>
      <c r="P126" s="24">
        <f t="shared" si="12"/>
        <v>95.6</v>
      </c>
      <c r="Q126" s="9" t="s">
        <v>382</v>
      </c>
      <c r="R126" s="24">
        <f t="shared" si="13"/>
        <v>121.4</v>
      </c>
      <c r="S126" s="24">
        <v>125</v>
      </c>
      <c r="T126" s="29" t="s">
        <v>301</v>
      </c>
    </row>
    <row r="127" spans="1:20">
      <c r="A127" s="9" t="s">
        <v>1199</v>
      </c>
      <c r="B127" s="9" t="s">
        <v>1200</v>
      </c>
      <c r="C127" s="9" t="s">
        <v>698</v>
      </c>
      <c r="D127" s="10"/>
      <c r="E127" s="10">
        <v>47</v>
      </c>
      <c r="F127" s="10">
        <v>45</v>
      </c>
      <c r="G127" s="10">
        <v>90</v>
      </c>
      <c r="H127" s="10">
        <v>98</v>
      </c>
      <c r="I127" s="22">
        <v>280</v>
      </c>
      <c r="J127" s="23">
        <v>45</v>
      </c>
      <c r="K127" s="24">
        <f t="shared" ref="K127:K133" si="14">J127*$K$1</f>
        <v>27</v>
      </c>
      <c r="L127" s="24">
        <v>47</v>
      </c>
      <c r="M127" s="24">
        <v>90</v>
      </c>
      <c r="N127" s="25">
        <v>98</v>
      </c>
      <c r="O127" s="24">
        <f t="shared" ref="O127:O133" si="15">L127+M127+N127</f>
        <v>235</v>
      </c>
      <c r="P127" s="24">
        <f t="shared" ref="P127:P133" si="16">O127*$P$1</f>
        <v>94</v>
      </c>
      <c r="Q127" s="9" t="s">
        <v>382</v>
      </c>
      <c r="R127" s="24">
        <f t="shared" ref="R127:R133" si="17">K127+P127</f>
        <v>121</v>
      </c>
      <c r="S127" s="24">
        <v>126</v>
      </c>
      <c r="T127" s="29" t="s">
        <v>301</v>
      </c>
    </row>
    <row r="128" spans="1:20">
      <c r="A128" s="9" t="s">
        <v>1201</v>
      </c>
      <c r="B128" s="9" t="s">
        <v>1202</v>
      </c>
      <c r="C128" s="9" t="s">
        <v>698</v>
      </c>
      <c r="D128" s="10"/>
      <c r="E128" s="10">
        <v>63</v>
      </c>
      <c r="F128" s="10">
        <v>46</v>
      </c>
      <c r="G128" s="10">
        <v>74</v>
      </c>
      <c r="H128" s="10">
        <v>95</v>
      </c>
      <c r="I128" s="22">
        <v>278</v>
      </c>
      <c r="J128" s="23">
        <v>46</v>
      </c>
      <c r="K128" s="24">
        <f t="shared" si="14"/>
        <v>27.6</v>
      </c>
      <c r="L128" s="24">
        <v>63</v>
      </c>
      <c r="M128" s="24">
        <v>74</v>
      </c>
      <c r="N128" s="25">
        <v>95</v>
      </c>
      <c r="O128" s="24">
        <f t="shared" si="15"/>
        <v>232</v>
      </c>
      <c r="P128" s="24">
        <f t="shared" si="16"/>
        <v>92.8</v>
      </c>
      <c r="Q128" s="9" t="s">
        <v>382</v>
      </c>
      <c r="R128" s="24">
        <f t="shared" si="17"/>
        <v>120.4</v>
      </c>
      <c r="S128" s="24">
        <v>127</v>
      </c>
      <c r="T128" s="29" t="s">
        <v>301</v>
      </c>
    </row>
    <row r="129" spans="1:20">
      <c r="A129" s="9" t="s">
        <v>1203</v>
      </c>
      <c r="B129" s="9" t="s">
        <v>1204</v>
      </c>
      <c r="C129" s="9" t="s">
        <v>698</v>
      </c>
      <c r="D129" s="10"/>
      <c r="E129" s="10">
        <v>65</v>
      </c>
      <c r="F129" s="10">
        <v>44</v>
      </c>
      <c r="G129" s="10">
        <v>89</v>
      </c>
      <c r="H129" s="10">
        <v>80</v>
      </c>
      <c r="I129" s="22">
        <v>278</v>
      </c>
      <c r="J129" s="23">
        <v>44</v>
      </c>
      <c r="K129" s="24">
        <f t="shared" si="14"/>
        <v>26.4</v>
      </c>
      <c r="L129" s="24">
        <v>65</v>
      </c>
      <c r="M129" s="24">
        <v>89</v>
      </c>
      <c r="N129" s="25">
        <v>80</v>
      </c>
      <c r="O129" s="24">
        <f t="shared" si="15"/>
        <v>234</v>
      </c>
      <c r="P129" s="24">
        <f t="shared" si="16"/>
        <v>93.6</v>
      </c>
      <c r="Q129" s="9" t="s">
        <v>382</v>
      </c>
      <c r="R129" s="24">
        <f t="shared" si="17"/>
        <v>120</v>
      </c>
      <c r="S129" s="24">
        <v>128</v>
      </c>
      <c r="T129" s="29" t="s">
        <v>301</v>
      </c>
    </row>
    <row r="130" spans="1:20">
      <c r="A130" s="9" t="s">
        <v>1205</v>
      </c>
      <c r="B130" s="9" t="s">
        <v>1206</v>
      </c>
      <c r="C130" s="9" t="s">
        <v>698</v>
      </c>
      <c r="D130" s="10"/>
      <c r="E130" s="10">
        <v>72</v>
      </c>
      <c r="F130" s="10">
        <v>51</v>
      </c>
      <c r="G130" s="10">
        <v>59</v>
      </c>
      <c r="H130" s="10">
        <v>87</v>
      </c>
      <c r="I130" s="22">
        <v>269</v>
      </c>
      <c r="J130" s="23">
        <v>51</v>
      </c>
      <c r="K130" s="24">
        <f t="shared" si="14"/>
        <v>30.6</v>
      </c>
      <c r="L130" s="24">
        <v>72</v>
      </c>
      <c r="M130" s="24">
        <v>59</v>
      </c>
      <c r="N130" s="25">
        <v>87</v>
      </c>
      <c r="O130" s="24">
        <f t="shared" si="15"/>
        <v>218</v>
      </c>
      <c r="P130" s="24">
        <f t="shared" si="16"/>
        <v>87.2</v>
      </c>
      <c r="Q130" s="9" t="s">
        <v>382</v>
      </c>
      <c r="R130" s="24">
        <f t="shared" si="17"/>
        <v>117.8</v>
      </c>
      <c r="S130" s="24">
        <v>129</v>
      </c>
      <c r="T130" s="29" t="s">
        <v>301</v>
      </c>
    </row>
    <row r="131" spans="1:20">
      <c r="A131" s="9" t="s">
        <v>1207</v>
      </c>
      <c r="B131" s="9" t="s">
        <v>1208</v>
      </c>
      <c r="C131" s="9" t="s">
        <v>698</v>
      </c>
      <c r="D131" s="10"/>
      <c r="E131" s="10">
        <v>67</v>
      </c>
      <c r="F131" s="10">
        <v>33</v>
      </c>
      <c r="G131" s="10">
        <v>76</v>
      </c>
      <c r="H131" s="10">
        <v>100</v>
      </c>
      <c r="I131" s="22">
        <v>276</v>
      </c>
      <c r="J131" s="23">
        <v>33</v>
      </c>
      <c r="K131" s="24">
        <f t="shared" si="14"/>
        <v>19.8</v>
      </c>
      <c r="L131" s="24">
        <v>67</v>
      </c>
      <c r="M131" s="24">
        <v>76</v>
      </c>
      <c r="N131" s="25">
        <v>100</v>
      </c>
      <c r="O131" s="24">
        <f t="shared" si="15"/>
        <v>243</v>
      </c>
      <c r="P131" s="24">
        <f t="shared" si="16"/>
        <v>97.2</v>
      </c>
      <c r="Q131" s="9" t="s">
        <v>382</v>
      </c>
      <c r="R131" s="24">
        <f t="shared" si="17"/>
        <v>117</v>
      </c>
      <c r="S131" s="24">
        <v>130</v>
      </c>
      <c r="T131" s="29" t="s">
        <v>301</v>
      </c>
    </row>
    <row r="132" spans="1:20">
      <c r="A132" s="9" t="s">
        <v>1209</v>
      </c>
      <c r="B132" s="9" t="s">
        <v>1210</v>
      </c>
      <c r="C132" s="9" t="s">
        <v>698</v>
      </c>
      <c r="D132" s="10"/>
      <c r="E132" s="10">
        <v>61</v>
      </c>
      <c r="F132" s="10">
        <v>46</v>
      </c>
      <c r="G132" s="10">
        <v>78</v>
      </c>
      <c r="H132" s="10">
        <v>83</v>
      </c>
      <c r="I132" s="22">
        <v>268</v>
      </c>
      <c r="J132" s="23">
        <v>46</v>
      </c>
      <c r="K132" s="24">
        <f t="shared" si="14"/>
        <v>27.6</v>
      </c>
      <c r="L132" s="24">
        <v>61</v>
      </c>
      <c r="M132" s="24">
        <v>78</v>
      </c>
      <c r="N132" s="25">
        <v>83</v>
      </c>
      <c r="O132" s="24">
        <f t="shared" si="15"/>
        <v>222</v>
      </c>
      <c r="P132" s="24">
        <f t="shared" si="16"/>
        <v>88.8</v>
      </c>
      <c r="Q132" s="9" t="s">
        <v>382</v>
      </c>
      <c r="R132" s="24">
        <f t="shared" si="17"/>
        <v>116.4</v>
      </c>
      <c r="S132" s="24">
        <v>131</v>
      </c>
      <c r="T132" s="29" t="s">
        <v>301</v>
      </c>
    </row>
    <row r="133" spans="1:20">
      <c r="A133" s="9" t="s">
        <v>1211</v>
      </c>
      <c r="B133" s="9" t="s">
        <v>1212</v>
      </c>
      <c r="C133" s="9" t="s">
        <v>698</v>
      </c>
      <c r="D133" s="10"/>
      <c r="E133" s="10">
        <v>68</v>
      </c>
      <c r="F133" s="10">
        <v>36</v>
      </c>
      <c r="G133" s="10">
        <v>74</v>
      </c>
      <c r="H133" s="10">
        <v>94</v>
      </c>
      <c r="I133" s="22">
        <v>272</v>
      </c>
      <c r="J133" s="23">
        <v>36</v>
      </c>
      <c r="K133" s="24">
        <f t="shared" si="14"/>
        <v>21.6</v>
      </c>
      <c r="L133" s="24">
        <v>68</v>
      </c>
      <c r="M133" s="24">
        <v>74</v>
      </c>
      <c r="N133" s="25">
        <v>94</v>
      </c>
      <c r="O133" s="24">
        <f t="shared" si="15"/>
        <v>236</v>
      </c>
      <c r="P133" s="24">
        <f t="shared" si="16"/>
        <v>94.4</v>
      </c>
      <c r="Q133" s="9" t="s">
        <v>382</v>
      </c>
      <c r="R133" s="24">
        <f t="shared" si="17"/>
        <v>116</v>
      </c>
      <c r="S133" s="24">
        <v>132</v>
      </c>
      <c r="T133" s="29" t="s">
        <v>301</v>
      </c>
    </row>
    <row r="139" spans="9:9">
      <c r="I139" s="1" t="s">
        <v>1213</v>
      </c>
    </row>
  </sheetData>
  <conditionalFormatting sqref="B2:B133">
    <cfRule type="duplicateValues" dxfId="1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I1" sqref="I1:I35"/>
    </sheetView>
  </sheetViews>
  <sheetFormatPr defaultColWidth="9" defaultRowHeight="13.5"/>
  <cols>
    <col min="1" max="1" width="13.875" customWidth="1"/>
    <col min="4" max="5" width="9.125" customWidth="1"/>
    <col min="6" max="6" width="14.25" customWidth="1"/>
    <col min="7" max="7" width="9.5" customWidth="1"/>
    <col min="9" max="9" width="22.5" customWidth="1"/>
  </cols>
  <sheetData>
    <row r="1" s="89" customFormat="1" ht="54" customHeight="1" spans="1:9">
      <c r="A1" s="106" t="s">
        <v>1</v>
      </c>
      <c r="B1" s="117" t="s">
        <v>2</v>
      </c>
      <c r="C1" s="117" t="s">
        <v>4</v>
      </c>
      <c r="D1" s="117" t="s">
        <v>161</v>
      </c>
      <c r="E1" s="117" t="s">
        <v>162</v>
      </c>
      <c r="F1" s="117" t="s">
        <v>163</v>
      </c>
      <c r="G1" s="117" t="s">
        <v>164</v>
      </c>
      <c r="H1" s="91" t="s">
        <v>8</v>
      </c>
      <c r="I1" s="117" t="s">
        <v>9</v>
      </c>
    </row>
    <row r="2" s="89" customFormat="1" ht="14.25" spans="1:9">
      <c r="A2" s="118">
        <v>230112015</v>
      </c>
      <c r="B2" s="119" t="s">
        <v>165</v>
      </c>
      <c r="C2" s="118" t="s">
        <v>14</v>
      </c>
      <c r="D2" s="120">
        <v>3.9</v>
      </c>
      <c r="E2" s="120">
        <v>9.52</v>
      </c>
      <c r="F2" s="121">
        <v>80</v>
      </c>
      <c r="G2" s="121">
        <f t="shared" ref="G2:G35" si="0">D2+E2+F2</f>
        <v>93.42</v>
      </c>
      <c r="H2" s="39">
        <v>1</v>
      </c>
      <c r="I2" s="27" t="s">
        <v>17</v>
      </c>
    </row>
    <row r="3" ht="14.25" spans="1:9">
      <c r="A3" s="118">
        <v>230111002</v>
      </c>
      <c r="B3" s="119" t="s">
        <v>166</v>
      </c>
      <c r="C3" s="118" t="s">
        <v>14</v>
      </c>
      <c r="D3" s="120">
        <v>3.1</v>
      </c>
      <c r="E3" s="120">
        <v>9.22</v>
      </c>
      <c r="F3" s="121">
        <v>80</v>
      </c>
      <c r="G3" s="121">
        <f t="shared" si="0"/>
        <v>92.32</v>
      </c>
      <c r="H3" s="16">
        <v>2</v>
      </c>
      <c r="I3" s="27" t="s">
        <v>17</v>
      </c>
    </row>
    <row r="4" ht="14.25" spans="1:9">
      <c r="A4" s="118">
        <v>230111005</v>
      </c>
      <c r="B4" s="122" t="s">
        <v>167</v>
      </c>
      <c r="C4" s="122" t="s">
        <v>14</v>
      </c>
      <c r="D4" s="120">
        <v>2.8</v>
      </c>
      <c r="E4" s="120">
        <v>8.94</v>
      </c>
      <c r="F4" s="121">
        <v>80</v>
      </c>
      <c r="G4" s="121">
        <f t="shared" si="0"/>
        <v>91.74</v>
      </c>
      <c r="H4" s="16">
        <v>3</v>
      </c>
      <c r="I4" s="27" t="s">
        <v>17</v>
      </c>
    </row>
    <row r="5" ht="14.25" spans="1:9">
      <c r="A5" s="118">
        <v>230111001</v>
      </c>
      <c r="B5" s="119" t="s">
        <v>168</v>
      </c>
      <c r="C5" s="118" t="s">
        <v>14</v>
      </c>
      <c r="D5" s="120">
        <v>0.8</v>
      </c>
      <c r="E5" s="120">
        <v>9.08</v>
      </c>
      <c r="F5" s="121">
        <v>80</v>
      </c>
      <c r="G5" s="121">
        <f t="shared" si="0"/>
        <v>89.88</v>
      </c>
      <c r="H5" s="39">
        <v>4</v>
      </c>
      <c r="I5" s="27" t="s">
        <v>17</v>
      </c>
    </row>
    <row r="6" ht="14.25" spans="1:9">
      <c r="A6" s="118">
        <v>230111010</v>
      </c>
      <c r="B6" s="119" t="s">
        <v>169</v>
      </c>
      <c r="C6" s="118" t="s">
        <v>14</v>
      </c>
      <c r="D6" s="120">
        <v>1</v>
      </c>
      <c r="E6" s="120">
        <v>9.04</v>
      </c>
      <c r="F6" s="121">
        <v>64.8</v>
      </c>
      <c r="G6" s="121">
        <f t="shared" si="0"/>
        <v>74.84</v>
      </c>
      <c r="H6" s="16">
        <v>5</v>
      </c>
      <c r="I6" s="27" t="s">
        <v>17</v>
      </c>
    </row>
    <row r="7" ht="14.25" spans="1:9">
      <c r="A7" s="118">
        <v>230112019</v>
      </c>
      <c r="B7" s="119" t="s">
        <v>170</v>
      </c>
      <c r="C7" s="118" t="s">
        <v>14</v>
      </c>
      <c r="D7" s="120">
        <v>0.7</v>
      </c>
      <c r="E7" s="120">
        <v>9.2</v>
      </c>
      <c r="F7" s="121">
        <v>55.024</v>
      </c>
      <c r="G7" s="121">
        <f t="shared" si="0"/>
        <v>64.924</v>
      </c>
      <c r="H7" s="16">
        <v>6</v>
      </c>
      <c r="I7" s="27" t="s">
        <v>17</v>
      </c>
    </row>
    <row r="8" ht="14.25" spans="1:9">
      <c r="A8" s="119">
        <v>230112026</v>
      </c>
      <c r="B8" s="119" t="s">
        <v>171</v>
      </c>
      <c r="C8" s="118" t="s">
        <v>14</v>
      </c>
      <c r="D8" s="120">
        <v>1</v>
      </c>
      <c r="E8" s="120">
        <v>9.22</v>
      </c>
      <c r="F8" s="121">
        <v>33.1</v>
      </c>
      <c r="G8" s="121">
        <f t="shared" si="0"/>
        <v>43.32</v>
      </c>
      <c r="H8" s="39">
        <v>7</v>
      </c>
      <c r="I8" s="27" t="s">
        <v>17</v>
      </c>
    </row>
    <row r="9" ht="14.25" spans="1:9">
      <c r="A9" s="118">
        <v>230112029</v>
      </c>
      <c r="B9" s="119" t="s">
        <v>172</v>
      </c>
      <c r="C9" s="118" t="s">
        <v>14</v>
      </c>
      <c r="D9" s="120">
        <v>2.2</v>
      </c>
      <c r="E9" s="120">
        <v>8.92</v>
      </c>
      <c r="F9" s="121">
        <v>16</v>
      </c>
      <c r="G9" s="121">
        <f t="shared" si="0"/>
        <v>27.12</v>
      </c>
      <c r="H9" s="16">
        <v>8</v>
      </c>
      <c r="I9" s="27" t="s">
        <v>17</v>
      </c>
    </row>
    <row r="10" ht="14.25" spans="1:9">
      <c r="A10" s="118">
        <v>230112014</v>
      </c>
      <c r="B10" s="119" t="s">
        <v>173</v>
      </c>
      <c r="C10" s="118" t="s">
        <v>14</v>
      </c>
      <c r="D10" s="120">
        <v>1.4</v>
      </c>
      <c r="E10" s="120">
        <v>9.3</v>
      </c>
      <c r="F10" s="121">
        <v>16</v>
      </c>
      <c r="G10" s="121">
        <f t="shared" si="0"/>
        <v>26.7</v>
      </c>
      <c r="H10" s="16">
        <v>9</v>
      </c>
      <c r="I10" s="27" t="s">
        <v>17</v>
      </c>
    </row>
    <row r="11" ht="14.25" spans="1:9">
      <c r="A11" s="118">
        <v>230111009</v>
      </c>
      <c r="B11" s="119" t="s">
        <v>174</v>
      </c>
      <c r="C11" s="118" t="s">
        <v>14</v>
      </c>
      <c r="D11" s="120">
        <v>1</v>
      </c>
      <c r="E11" s="120">
        <v>9.14</v>
      </c>
      <c r="F11" s="121">
        <v>16</v>
      </c>
      <c r="G11" s="121">
        <f t="shared" si="0"/>
        <v>26.14</v>
      </c>
      <c r="H11" s="39">
        <v>10</v>
      </c>
      <c r="I11" s="27" t="s">
        <v>17</v>
      </c>
    </row>
    <row r="12" ht="14.25" spans="1:9">
      <c r="A12" s="118">
        <v>230111013</v>
      </c>
      <c r="B12" s="119" t="s">
        <v>175</v>
      </c>
      <c r="C12" s="118" t="s">
        <v>14</v>
      </c>
      <c r="D12" s="120">
        <v>1</v>
      </c>
      <c r="E12" s="120">
        <v>9.1</v>
      </c>
      <c r="F12" s="121">
        <v>16</v>
      </c>
      <c r="G12" s="121">
        <f t="shared" si="0"/>
        <v>26.1</v>
      </c>
      <c r="H12" s="16">
        <v>11</v>
      </c>
      <c r="I12" s="27" t="s">
        <v>17</v>
      </c>
    </row>
    <row r="13" ht="14.25" spans="1:9">
      <c r="A13" s="118">
        <v>230112023</v>
      </c>
      <c r="B13" s="119" t="s">
        <v>176</v>
      </c>
      <c r="C13" s="118" t="s">
        <v>14</v>
      </c>
      <c r="D13" s="120">
        <v>1</v>
      </c>
      <c r="E13" s="120">
        <v>9</v>
      </c>
      <c r="F13" s="121">
        <v>16</v>
      </c>
      <c r="G13" s="121">
        <f t="shared" si="0"/>
        <v>26</v>
      </c>
      <c r="H13" s="16">
        <v>12</v>
      </c>
      <c r="I13" s="27" t="s">
        <v>17</v>
      </c>
    </row>
    <row r="14" ht="14.25" spans="1:9">
      <c r="A14" s="118">
        <v>230112032</v>
      </c>
      <c r="B14" s="119" t="s">
        <v>177</v>
      </c>
      <c r="C14" s="118" t="s">
        <v>14</v>
      </c>
      <c r="D14" s="120">
        <v>0.8</v>
      </c>
      <c r="E14" s="120">
        <v>8.96</v>
      </c>
      <c r="F14" s="121">
        <v>16</v>
      </c>
      <c r="G14" s="121">
        <f t="shared" si="0"/>
        <v>25.76</v>
      </c>
      <c r="H14" s="39">
        <v>13</v>
      </c>
      <c r="I14" s="27" t="s">
        <v>17</v>
      </c>
    </row>
    <row r="15" ht="14.25" spans="1:9">
      <c r="A15" s="118">
        <v>230111004</v>
      </c>
      <c r="B15" s="119" t="s">
        <v>178</v>
      </c>
      <c r="C15" s="118" t="s">
        <v>14</v>
      </c>
      <c r="D15" s="120">
        <v>0.8</v>
      </c>
      <c r="E15" s="120">
        <v>8.94</v>
      </c>
      <c r="F15" s="121">
        <v>16</v>
      </c>
      <c r="G15" s="121">
        <f t="shared" si="0"/>
        <v>25.74</v>
      </c>
      <c r="H15" s="16">
        <v>14</v>
      </c>
      <c r="I15" s="27" t="s">
        <v>17</v>
      </c>
    </row>
    <row r="16" ht="14.25" spans="1:9">
      <c r="A16" s="118">
        <v>230112020</v>
      </c>
      <c r="B16" s="119" t="s">
        <v>179</v>
      </c>
      <c r="C16" s="118" t="s">
        <v>14</v>
      </c>
      <c r="D16" s="120">
        <v>0</v>
      </c>
      <c r="E16" s="120">
        <v>9.24</v>
      </c>
      <c r="F16" s="121">
        <v>16</v>
      </c>
      <c r="G16" s="121">
        <f t="shared" si="0"/>
        <v>25.24</v>
      </c>
      <c r="H16" s="16">
        <v>15</v>
      </c>
      <c r="I16" s="27" t="s">
        <v>17</v>
      </c>
    </row>
    <row r="17" ht="14.25" spans="1:9">
      <c r="A17" s="118">
        <v>230112022</v>
      </c>
      <c r="B17" s="119" t="s">
        <v>180</v>
      </c>
      <c r="C17" s="118" t="s">
        <v>14</v>
      </c>
      <c r="D17" s="120">
        <v>0</v>
      </c>
      <c r="E17" s="120">
        <v>9.2</v>
      </c>
      <c r="F17" s="121">
        <v>16</v>
      </c>
      <c r="G17" s="121">
        <f t="shared" si="0"/>
        <v>25.2</v>
      </c>
      <c r="H17" s="39">
        <v>16</v>
      </c>
      <c r="I17" s="27" t="s">
        <v>17</v>
      </c>
    </row>
    <row r="18" ht="14.25" spans="1:9">
      <c r="A18" s="118">
        <v>230111003</v>
      </c>
      <c r="B18" s="119" t="s">
        <v>181</v>
      </c>
      <c r="C18" s="118" t="s">
        <v>14</v>
      </c>
      <c r="D18" s="120">
        <v>0</v>
      </c>
      <c r="E18" s="123">
        <v>9.16</v>
      </c>
      <c r="F18" s="121">
        <v>16</v>
      </c>
      <c r="G18" s="121">
        <f t="shared" si="0"/>
        <v>25.16</v>
      </c>
      <c r="H18" s="16">
        <v>17</v>
      </c>
      <c r="I18" s="27" t="s">
        <v>17</v>
      </c>
    </row>
    <row r="19" ht="14.25" spans="1:9">
      <c r="A19" s="118">
        <v>230111011</v>
      </c>
      <c r="B19" s="119" t="s">
        <v>182</v>
      </c>
      <c r="C19" s="118" t="s">
        <v>14</v>
      </c>
      <c r="D19" s="120">
        <v>0</v>
      </c>
      <c r="E19" s="120">
        <v>9.14</v>
      </c>
      <c r="F19" s="121">
        <v>16</v>
      </c>
      <c r="G19" s="121">
        <f t="shared" si="0"/>
        <v>25.14</v>
      </c>
      <c r="H19" s="16">
        <v>18</v>
      </c>
      <c r="I19" s="27" t="s">
        <v>17</v>
      </c>
    </row>
    <row r="20" ht="14.25" spans="1:9">
      <c r="A20" s="118">
        <v>230112028</v>
      </c>
      <c r="B20" s="119" t="s">
        <v>183</v>
      </c>
      <c r="C20" s="118" t="s">
        <v>14</v>
      </c>
      <c r="D20" s="120">
        <v>0</v>
      </c>
      <c r="E20" s="120">
        <v>9.14</v>
      </c>
      <c r="F20" s="121">
        <v>16</v>
      </c>
      <c r="G20" s="121">
        <f t="shared" si="0"/>
        <v>25.14</v>
      </c>
      <c r="H20" s="39">
        <v>19</v>
      </c>
      <c r="I20" s="27" t="s">
        <v>17</v>
      </c>
    </row>
    <row r="21" ht="14.25" spans="1:9">
      <c r="A21" s="118">
        <v>230111006</v>
      </c>
      <c r="B21" s="119" t="s">
        <v>184</v>
      </c>
      <c r="C21" s="118" t="s">
        <v>14</v>
      </c>
      <c r="D21" s="120">
        <v>0</v>
      </c>
      <c r="E21" s="120">
        <v>9.12</v>
      </c>
      <c r="F21" s="121">
        <v>16</v>
      </c>
      <c r="G21" s="121">
        <f t="shared" si="0"/>
        <v>25.12</v>
      </c>
      <c r="H21" s="16">
        <v>20</v>
      </c>
      <c r="I21" s="27" t="s">
        <v>17</v>
      </c>
    </row>
    <row r="22" ht="14.25" spans="1:9">
      <c r="A22" s="118">
        <v>230112024</v>
      </c>
      <c r="B22" s="119" t="s">
        <v>185</v>
      </c>
      <c r="C22" s="124" t="s">
        <v>14</v>
      </c>
      <c r="D22" s="120">
        <v>0</v>
      </c>
      <c r="E22" s="120">
        <v>9.12</v>
      </c>
      <c r="F22" s="121">
        <v>16</v>
      </c>
      <c r="G22" s="121">
        <f t="shared" si="0"/>
        <v>25.12</v>
      </c>
      <c r="H22" s="16">
        <v>21</v>
      </c>
      <c r="I22" s="27" t="s">
        <v>17</v>
      </c>
    </row>
    <row r="23" ht="14.25" spans="1:9">
      <c r="A23" s="118">
        <v>230111007</v>
      </c>
      <c r="B23" s="119" t="s">
        <v>186</v>
      </c>
      <c r="C23" s="118" t="s">
        <v>14</v>
      </c>
      <c r="D23" s="120">
        <v>0</v>
      </c>
      <c r="E23" s="120">
        <v>9.1</v>
      </c>
      <c r="F23" s="121">
        <v>16</v>
      </c>
      <c r="G23" s="121">
        <f t="shared" si="0"/>
        <v>25.1</v>
      </c>
      <c r="H23" s="39">
        <v>22</v>
      </c>
      <c r="I23" s="27" t="s">
        <v>17</v>
      </c>
    </row>
    <row r="24" ht="14.25" spans="1:9">
      <c r="A24" s="118">
        <v>230112025</v>
      </c>
      <c r="B24" s="119" t="s">
        <v>187</v>
      </c>
      <c r="C24" s="118" t="s">
        <v>14</v>
      </c>
      <c r="D24" s="120">
        <v>0</v>
      </c>
      <c r="E24" s="120">
        <v>9.08</v>
      </c>
      <c r="F24" s="121">
        <v>16</v>
      </c>
      <c r="G24" s="121">
        <f t="shared" si="0"/>
        <v>25.08</v>
      </c>
      <c r="H24" s="16">
        <v>23</v>
      </c>
      <c r="I24" s="27" t="s">
        <v>17</v>
      </c>
    </row>
    <row r="25" ht="14.25" spans="1:9">
      <c r="A25" s="118">
        <v>230112034</v>
      </c>
      <c r="B25" s="119" t="s">
        <v>188</v>
      </c>
      <c r="C25" s="118" t="s">
        <v>14</v>
      </c>
      <c r="D25" s="120">
        <v>0</v>
      </c>
      <c r="E25" s="120">
        <v>9.08</v>
      </c>
      <c r="F25" s="121">
        <v>16</v>
      </c>
      <c r="G25" s="121">
        <f t="shared" si="0"/>
        <v>25.08</v>
      </c>
      <c r="H25" s="16">
        <v>24</v>
      </c>
      <c r="I25" s="27" t="s">
        <v>17</v>
      </c>
    </row>
    <row r="26" ht="14.25" spans="1:9">
      <c r="A26" s="125">
        <v>230112030</v>
      </c>
      <c r="B26" s="126" t="s">
        <v>189</v>
      </c>
      <c r="C26" s="125" t="s">
        <v>14</v>
      </c>
      <c r="D26" s="127">
        <v>0</v>
      </c>
      <c r="E26" s="127">
        <v>9.04</v>
      </c>
      <c r="F26" s="128">
        <v>16</v>
      </c>
      <c r="G26" s="128">
        <f t="shared" si="0"/>
        <v>25.04</v>
      </c>
      <c r="H26" s="42">
        <v>25</v>
      </c>
      <c r="I26" s="28" t="s">
        <v>121</v>
      </c>
    </row>
    <row r="27" ht="14.25" spans="1:9">
      <c r="A27" s="125">
        <v>230112016</v>
      </c>
      <c r="B27" s="126" t="s">
        <v>190</v>
      </c>
      <c r="C27" s="125" t="s">
        <v>14</v>
      </c>
      <c r="D27" s="127">
        <v>0</v>
      </c>
      <c r="E27" s="127">
        <v>9.02</v>
      </c>
      <c r="F27" s="128">
        <v>16</v>
      </c>
      <c r="G27" s="128">
        <f t="shared" si="0"/>
        <v>25.02</v>
      </c>
      <c r="H27" s="20">
        <v>26</v>
      </c>
      <c r="I27" s="28" t="s">
        <v>121</v>
      </c>
    </row>
    <row r="28" ht="14.25" spans="1:9">
      <c r="A28" s="125">
        <v>230111008</v>
      </c>
      <c r="B28" s="126" t="s">
        <v>191</v>
      </c>
      <c r="C28" s="125" t="s">
        <v>14</v>
      </c>
      <c r="D28" s="127">
        <v>0</v>
      </c>
      <c r="E28" s="127">
        <v>8.98</v>
      </c>
      <c r="F28" s="128">
        <v>16</v>
      </c>
      <c r="G28" s="128">
        <f t="shared" si="0"/>
        <v>24.98</v>
      </c>
      <c r="H28" s="20">
        <v>27</v>
      </c>
      <c r="I28" s="28" t="s">
        <v>121</v>
      </c>
    </row>
    <row r="29" ht="14.25" spans="1:9">
      <c r="A29" s="125">
        <v>230111012</v>
      </c>
      <c r="B29" s="126" t="s">
        <v>192</v>
      </c>
      <c r="C29" s="125" t="s">
        <v>14</v>
      </c>
      <c r="D29" s="127">
        <v>0</v>
      </c>
      <c r="E29" s="127">
        <v>8.98</v>
      </c>
      <c r="F29" s="128">
        <v>16</v>
      </c>
      <c r="G29" s="128">
        <f t="shared" si="0"/>
        <v>24.98</v>
      </c>
      <c r="H29" s="42">
        <v>28</v>
      </c>
      <c r="I29" s="28" t="s">
        <v>121</v>
      </c>
    </row>
    <row r="30" ht="14.25" spans="1:9">
      <c r="A30" s="125">
        <v>230112021</v>
      </c>
      <c r="B30" s="126" t="s">
        <v>193</v>
      </c>
      <c r="C30" s="125" t="s">
        <v>14</v>
      </c>
      <c r="D30" s="127">
        <v>0</v>
      </c>
      <c r="E30" s="127">
        <v>8.98</v>
      </c>
      <c r="F30" s="128">
        <v>16</v>
      </c>
      <c r="G30" s="128">
        <f t="shared" si="0"/>
        <v>24.98</v>
      </c>
      <c r="H30" s="20">
        <v>29</v>
      </c>
      <c r="I30" s="28" t="s">
        <v>121</v>
      </c>
    </row>
    <row r="31" ht="14.25" spans="1:9">
      <c r="A31" s="125">
        <v>230112033</v>
      </c>
      <c r="B31" s="126" t="s">
        <v>194</v>
      </c>
      <c r="C31" s="125" t="s">
        <v>14</v>
      </c>
      <c r="D31" s="127">
        <v>0</v>
      </c>
      <c r="E31" s="127">
        <v>8.98</v>
      </c>
      <c r="F31" s="128">
        <v>16</v>
      </c>
      <c r="G31" s="128">
        <f t="shared" si="0"/>
        <v>24.98</v>
      </c>
      <c r="H31" s="20">
        <v>30</v>
      </c>
      <c r="I31" s="28" t="s">
        <v>121</v>
      </c>
    </row>
    <row r="32" ht="14.25" spans="1:9">
      <c r="A32" s="125">
        <v>230112027</v>
      </c>
      <c r="B32" s="126" t="s">
        <v>195</v>
      </c>
      <c r="C32" s="125" t="s">
        <v>14</v>
      </c>
      <c r="D32" s="127">
        <v>0</v>
      </c>
      <c r="E32" s="129">
        <v>8.96</v>
      </c>
      <c r="F32" s="128">
        <v>16</v>
      </c>
      <c r="G32" s="128">
        <f t="shared" si="0"/>
        <v>24.96</v>
      </c>
      <c r="H32" s="42">
        <v>31</v>
      </c>
      <c r="I32" s="28" t="s">
        <v>121</v>
      </c>
    </row>
    <row r="33" ht="14.25" spans="1:9">
      <c r="A33" s="125">
        <v>230112018</v>
      </c>
      <c r="B33" s="126" t="s">
        <v>196</v>
      </c>
      <c r="C33" s="125" t="s">
        <v>14</v>
      </c>
      <c r="D33" s="127">
        <v>0</v>
      </c>
      <c r="E33" s="127">
        <v>8.94</v>
      </c>
      <c r="F33" s="128">
        <v>16</v>
      </c>
      <c r="G33" s="128">
        <f t="shared" si="0"/>
        <v>24.94</v>
      </c>
      <c r="H33" s="20">
        <v>32</v>
      </c>
      <c r="I33" s="28" t="s">
        <v>121</v>
      </c>
    </row>
    <row r="34" ht="14.25" spans="1:9">
      <c r="A34" s="125">
        <v>230112031</v>
      </c>
      <c r="B34" s="126" t="s">
        <v>197</v>
      </c>
      <c r="C34" s="125" t="s">
        <v>14</v>
      </c>
      <c r="D34" s="127">
        <v>0</v>
      </c>
      <c r="E34" s="127">
        <v>8.92</v>
      </c>
      <c r="F34" s="128">
        <v>16</v>
      </c>
      <c r="G34" s="128">
        <f t="shared" si="0"/>
        <v>24.92</v>
      </c>
      <c r="H34" s="20">
        <v>33</v>
      </c>
      <c r="I34" s="28" t="s">
        <v>121</v>
      </c>
    </row>
    <row r="35" ht="14.25" spans="1:9">
      <c r="A35" s="130">
        <v>230112017</v>
      </c>
      <c r="B35" s="131" t="s">
        <v>198</v>
      </c>
      <c r="C35" s="130" t="s">
        <v>14</v>
      </c>
      <c r="D35" s="127">
        <v>0</v>
      </c>
      <c r="E35" s="127">
        <v>8.8</v>
      </c>
      <c r="F35" s="128">
        <v>16</v>
      </c>
      <c r="G35" s="128">
        <f t="shared" si="0"/>
        <v>24.8</v>
      </c>
      <c r="H35" s="42">
        <v>34</v>
      </c>
      <c r="I35" s="28" t="s">
        <v>121</v>
      </c>
    </row>
    <row r="46" spans="9:9">
      <c r="I46" s="2"/>
    </row>
  </sheetData>
  <sortState ref="A2:G35">
    <sortCondition ref="G2:G35" descending="1"/>
  </sortState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1" sqref="K$1:K$1048576"/>
    </sheetView>
  </sheetViews>
  <sheetFormatPr defaultColWidth="8.75" defaultRowHeight="13.5"/>
  <cols>
    <col min="1" max="1" width="17.5" customWidth="1"/>
    <col min="6" max="6" width="32.375" customWidth="1"/>
    <col min="7" max="7" width="21.125" customWidth="1"/>
    <col min="8" max="8" width="8.75" style="2"/>
    <col min="11" max="11" width="25.25" customWidth="1"/>
  </cols>
  <sheetData>
    <row r="1" s="89" customFormat="1" ht="30.75" customHeight="1" spans="1:11">
      <c r="A1" s="100" t="s">
        <v>1</v>
      </c>
      <c r="B1" s="101" t="s">
        <v>2</v>
      </c>
      <c r="C1" s="101" t="s">
        <v>4</v>
      </c>
      <c r="D1" s="101" t="s">
        <v>161</v>
      </c>
      <c r="E1" s="101" t="s">
        <v>162</v>
      </c>
      <c r="F1" s="106" t="s">
        <v>163</v>
      </c>
      <c r="G1" s="101" t="s">
        <v>199</v>
      </c>
      <c r="H1" s="101" t="s">
        <v>7</v>
      </c>
      <c r="I1" s="101" t="s">
        <v>164</v>
      </c>
      <c r="J1" s="91" t="s">
        <v>8</v>
      </c>
      <c r="K1" s="104" t="s">
        <v>9</v>
      </c>
    </row>
    <row r="2" s="89" customFormat="1" ht="14.25" spans="1:11">
      <c r="A2" s="102"/>
      <c r="B2" s="103"/>
      <c r="C2" s="103"/>
      <c r="D2" s="103"/>
      <c r="E2" s="103"/>
      <c r="F2" s="106" t="s">
        <v>200</v>
      </c>
      <c r="G2" s="103"/>
      <c r="H2" s="103"/>
      <c r="I2" s="103"/>
      <c r="J2" s="91"/>
      <c r="K2" s="105"/>
    </row>
    <row r="3" ht="27" spans="1:11">
      <c r="A3" s="58">
        <v>220112024</v>
      </c>
      <c r="B3" s="59" t="s">
        <v>201</v>
      </c>
      <c r="C3" s="59" t="s">
        <v>14</v>
      </c>
      <c r="D3" s="107">
        <v>16</v>
      </c>
      <c r="E3" s="59">
        <v>86.75</v>
      </c>
      <c r="F3" s="108" t="s">
        <v>202</v>
      </c>
      <c r="G3" s="109" t="s">
        <v>203</v>
      </c>
      <c r="H3" s="110">
        <v>100</v>
      </c>
      <c r="I3" s="112">
        <f t="shared" ref="I3:I32" si="0">D3*0.1+E3*0.1+H3*0.8</f>
        <v>90.275</v>
      </c>
      <c r="J3" s="16">
        <v>1</v>
      </c>
      <c r="K3" s="16" t="s">
        <v>17</v>
      </c>
    </row>
    <row r="4" ht="27" spans="1:11">
      <c r="A4" s="58">
        <v>220111014</v>
      </c>
      <c r="B4" s="59" t="s">
        <v>204</v>
      </c>
      <c r="C4" s="59" t="s">
        <v>14</v>
      </c>
      <c r="D4" s="107">
        <v>6</v>
      </c>
      <c r="E4" s="59">
        <v>91.5</v>
      </c>
      <c r="F4" s="108" t="s">
        <v>205</v>
      </c>
      <c r="G4" s="109" t="s">
        <v>206</v>
      </c>
      <c r="H4" s="110">
        <v>100</v>
      </c>
      <c r="I4" s="112">
        <f t="shared" si="0"/>
        <v>89.75</v>
      </c>
      <c r="J4" s="16">
        <v>2</v>
      </c>
      <c r="K4" s="16" t="s">
        <v>17</v>
      </c>
    </row>
    <row r="5" ht="14.25" spans="1:11">
      <c r="A5" s="58">
        <v>220112026</v>
      </c>
      <c r="B5" s="59" t="s">
        <v>207</v>
      </c>
      <c r="C5" s="59" t="s">
        <v>14</v>
      </c>
      <c r="D5" s="107">
        <v>0</v>
      </c>
      <c r="E5" s="59">
        <v>92.25</v>
      </c>
      <c r="F5" s="108" t="s">
        <v>208</v>
      </c>
      <c r="G5" s="109" t="s">
        <v>209</v>
      </c>
      <c r="H5" s="110">
        <v>100</v>
      </c>
      <c r="I5" s="112">
        <f t="shared" si="0"/>
        <v>89.225</v>
      </c>
      <c r="J5" s="16">
        <v>3</v>
      </c>
      <c r="K5" s="16" t="s">
        <v>17</v>
      </c>
    </row>
    <row r="6" ht="27" spans="1:11">
      <c r="A6" s="58">
        <v>220112021</v>
      </c>
      <c r="B6" s="59" t="s">
        <v>210</v>
      </c>
      <c r="C6" s="59" t="s">
        <v>14</v>
      </c>
      <c r="D6" s="107">
        <v>0</v>
      </c>
      <c r="E6" s="59">
        <v>91.75</v>
      </c>
      <c r="F6" s="108" t="s">
        <v>211</v>
      </c>
      <c r="G6" s="109" t="s">
        <v>212</v>
      </c>
      <c r="H6" s="110">
        <v>100</v>
      </c>
      <c r="I6" s="112">
        <f t="shared" si="0"/>
        <v>89.175</v>
      </c>
      <c r="J6" s="16">
        <v>4</v>
      </c>
      <c r="K6" s="16" t="s">
        <v>17</v>
      </c>
    </row>
    <row r="7" ht="54" spans="1:11">
      <c r="A7" s="58">
        <v>220111004</v>
      </c>
      <c r="B7" s="59" t="s">
        <v>213</v>
      </c>
      <c r="C7" s="59" t="s">
        <v>14</v>
      </c>
      <c r="D7" s="107">
        <v>0</v>
      </c>
      <c r="E7" s="59">
        <v>91.5</v>
      </c>
      <c r="F7" s="108" t="s">
        <v>214</v>
      </c>
      <c r="G7" s="109" t="s">
        <v>215</v>
      </c>
      <c r="H7" s="110">
        <v>100</v>
      </c>
      <c r="I7" s="112">
        <f t="shared" si="0"/>
        <v>89.15</v>
      </c>
      <c r="J7" s="16">
        <v>5</v>
      </c>
      <c r="K7" s="16" t="s">
        <v>17</v>
      </c>
    </row>
    <row r="8" ht="27" spans="1:11">
      <c r="A8" s="58">
        <v>220112031</v>
      </c>
      <c r="B8" s="59" t="s">
        <v>216</v>
      </c>
      <c r="C8" s="59" t="s">
        <v>14</v>
      </c>
      <c r="D8" s="107">
        <v>0</v>
      </c>
      <c r="E8" s="59">
        <v>91.5</v>
      </c>
      <c r="F8" s="108" t="s">
        <v>217</v>
      </c>
      <c r="G8" s="109" t="s">
        <v>218</v>
      </c>
      <c r="H8" s="110">
        <v>100</v>
      </c>
      <c r="I8" s="112">
        <f t="shared" si="0"/>
        <v>89.15</v>
      </c>
      <c r="J8" s="16">
        <v>6</v>
      </c>
      <c r="K8" s="16" t="s">
        <v>17</v>
      </c>
    </row>
    <row r="9" ht="40.5" spans="1:11">
      <c r="A9" s="58">
        <v>220112020</v>
      </c>
      <c r="B9" s="59" t="s">
        <v>219</v>
      </c>
      <c r="C9" s="59" t="s">
        <v>14</v>
      </c>
      <c r="D9" s="107">
        <v>0</v>
      </c>
      <c r="E9" s="59">
        <v>91.25</v>
      </c>
      <c r="F9" s="108" t="s">
        <v>220</v>
      </c>
      <c r="G9" s="109" t="s">
        <v>221</v>
      </c>
      <c r="H9" s="110">
        <v>100</v>
      </c>
      <c r="I9" s="112">
        <f t="shared" si="0"/>
        <v>89.125</v>
      </c>
      <c r="J9" s="16">
        <v>7</v>
      </c>
      <c r="K9" s="16" t="s">
        <v>17</v>
      </c>
    </row>
    <row r="10" ht="14.25" spans="1:11">
      <c r="A10" s="58">
        <v>220111013</v>
      </c>
      <c r="B10" s="59" t="s">
        <v>222</v>
      </c>
      <c r="C10" s="59" t="s">
        <v>14</v>
      </c>
      <c r="D10" s="107">
        <v>0</v>
      </c>
      <c r="E10" s="59">
        <v>90</v>
      </c>
      <c r="F10" s="108" t="s">
        <v>223</v>
      </c>
      <c r="G10" s="109" t="s">
        <v>224</v>
      </c>
      <c r="H10" s="110">
        <v>100</v>
      </c>
      <c r="I10" s="112">
        <f t="shared" si="0"/>
        <v>89</v>
      </c>
      <c r="J10" s="16">
        <v>8</v>
      </c>
      <c r="K10" s="16" t="s">
        <v>17</v>
      </c>
    </row>
    <row r="11" ht="27" spans="1:11">
      <c r="A11" s="58">
        <v>220111001</v>
      </c>
      <c r="B11" s="59" t="s">
        <v>225</v>
      </c>
      <c r="C11" s="59" t="s">
        <v>14</v>
      </c>
      <c r="D11" s="107">
        <v>0</v>
      </c>
      <c r="E11" s="59">
        <v>92.5</v>
      </c>
      <c r="F11" s="108" t="s">
        <v>226</v>
      </c>
      <c r="G11" s="109" t="s">
        <v>227</v>
      </c>
      <c r="H11" s="110">
        <v>24.875</v>
      </c>
      <c r="I11" s="112">
        <f t="shared" si="0"/>
        <v>29.15</v>
      </c>
      <c r="J11" s="16">
        <v>9</v>
      </c>
      <c r="K11" s="16" t="s">
        <v>17</v>
      </c>
    </row>
    <row r="12" ht="14.25" spans="1:11">
      <c r="A12" s="58">
        <v>220111012</v>
      </c>
      <c r="B12" s="59" t="s">
        <v>228</v>
      </c>
      <c r="C12" s="59" t="s">
        <v>14</v>
      </c>
      <c r="D12" s="107">
        <v>12</v>
      </c>
      <c r="E12" s="59">
        <v>90</v>
      </c>
      <c r="F12" s="108"/>
      <c r="G12" s="109"/>
      <c r="H12" s="110">
        <v>20</v>
      </c>
      <c r="I12" s="112">
        <f t="shared" si="0"/>
        <v>26.2</v>
      </c>
      <c r="J12" s="16">
        <v>10</v>
      </c>
      <c r="K12" s="16" t="s">
        <v>17</v>
      </c>
    </row>
    <row r="13" ht="14.25" spans="1:11">
      <c r="A13" s="58">
        <v>220111003</v>
      </c>
      <c r="B13" s="59" t="s">
        <v>229</v>
      </c>
      <c r="C13" s="59" t="s">
        <v>14</v>
      </c>
      <c r="D13" s="107">
        <v>12</v>
      </c>
      <c r="E13" s="59">
        <v>89.75</v>
      </c>
      <c r="F13" s="108"/>
      <c r="G13" s="109"/>
      <c r="H13" s="110">
        <v>20</v>
      </c>
      <c r="I13" s="112">
        <f t="shared" si="0"/>
        <v>26.175</v>
      </c>
      <c r="J13" s="16">
        <v>11</v>
      </c>
      <c r="K13" s="16" t="s">
        <v>17</v>
      </c>
    </row>
    <row r="14" ht="14.25" spans="1:11">
      <c r="A14" s="58">
        <v>220112025</v>
      </c>
      <c r="B14" s="59" t="s">
        <v>230</v>
      </c>
      <c r="C14" s="59" t="s">
        <v>14</v>
      </c>
      <c r="D14" s="107">
        <v>8</v>
      </c>
      <c r="E14" s="59">
        <v>90.5</v>
      </c>
      <c r="F14" s="108"/>
      <c r="G14" s="109"/>
      <c r="H14" s="110">
        <v>20</v>
      </c>
      <c r="I14" s="112">
        <f t="shared" si="0"/>
        <v>25.85</v>
      </c>
      <c r="J14" s="16">
        <v>12</v>
      </c>
      <c r="K14" s="16" t="s">
        <v>17</v>
      </c>
    </row>
    <row r="15" ht="14.25" spans="1:11">
      <c r="A15" s="58">
        <v>220111005</v>
      </c>
      <c r="B15" s="59" t="s">
        <v>231</v>
      </c>
      <c r="C15" s="59" t="s">
        <v>14</v>
      </c>
      <c r="D15" s="107">
        <v>8</v>
      </c>
      <c r="E15" s="59">
        <v>90.25</v>
      </c>
      <c r="F15" s="108"/>
      <c r="G15" s="109"/>
      <c r="H15" s="110">
        <v>20</v>
      </c>
      <c r="I15" s="112">
        <f t="shared" si="0"/>
        <v>25.825</v>
      </c>
      <c r="J15" s="16">
        <v>13</v>
      </c>
      <c r="K15" s="16" t="s">
        <v>17</v>
      </c>
    </row>
    <row r="16" ht="27" spans="1:11">
      <c r="A16" s="58">
        <v>220112019</v>
      </c>
      <c r="B16" s="59" t="s">
        <v>232</v>
      </c>
      <c r="C16" s="59" t="s">
        <v>14</v>
      </c>
      <c r="D16" s="107">
        <v>0</v>
      </c>
      <c r="E16" s="59">
        <v>91.5</v>
      </c>
      <c r="F16" s="108" t="s">
        <v>233</v>
      </c>
      <c r="G16" s="109" t="s">
        <v>234</v>
      </c>
      <c r="H16" s="110">
        <v>20.82</v>
      </c>
      <c r="I16" s="112">
        <f t="shared" si="0"/>
        <v>25.806</v>
      </c>
      <c r="J16" s="16">
        <v>14</v>
      </c>
      <c r="K16" s="16" t="s">
        <v>17</v>
      </c>
    </row>
    <row r="17" ht="14.25" spans="1:11">
      <c r="A17" s="58">
        <v>220112022</v>
      </c>
      <c r="B17" s="59" t="s">
        <v>235</v>
      </c>
      <c r="C17" s="59" t="s">
        <v>14</v>
      </c>
      <c r="D17" s="107">
        <v>8</v>
      </c>
      <c r="E17" s="59">
        <v>89</v>
      </c>
      <c r="F17" s="111"/>
      <c r="G17" s="112"/>
      <c r="H17" s="110">
        <v>20</v>
      </c>
      <c r="I17" s="112">
        <f t="shared" si="0"/>
        <v>25.7</v>
      </c>
      <c r="J17" s="16">
        <v>15</v>
      </c>
      <c r="K17" s="16" t="s">
        <v>17</v>
      </c>
    </row>
    <row r="18" ht="14.25" spans="1:11">
      <c r="A18" s="58">
        <v>220111011</v>
      </c>
      <c r="B18" s="59" t="s">
        <v>236</v>
      </c>
      <c r="C18" s="59" t="s">
        <v>14</v>
      </c>
      <c r="D18" s="107">
        <v>6</v>
      </c>
      <c r="E18" s="59">
        <v>90</v>
      </c>
      <c r="F18" s="111"/>
      <c r="G18" s="112"/>
      <c r="H18" s="110">
        <v>20</v>
      </c>
      <c r="I18" s="112">
        <f t="shared" si="0"/>
        <v>25.6</v>
      </c>
      <c r="J18" s="16">
        <v>16</v>
      </c>
      <c r="K18" s="16" t="s">
        <v>17</v>
      </c>
    </row>
    <row r="19" ht="14.25" spans="1:11">
      <c r="A19" s="58">
        <v>220111009</v>
      </c>
      <c r="B19" s="59" t="s">
        <v>237</v>
      </c>
      <c r="C19" s="59" t="s">
        <v>14</v>
      </c>
      <c r="D19" s="107">
        <v>0</v>
      </c>
      <c r="E19" s="59">
        <v>93.5</v>
      </c>
      <c r="F19" s="111"/>
      <c r="G19" s="112"/>
      <c r="H19" s="110">
        <v>20</v>
      </c>
      <c r="I19" s="112">
        <f t="shared" si="0"/>
        <v>25.35</v>
      </c>
      <c r="J19" s="16">
        <v>17</v>
      </c>
      <c r="K19" s="16" t="s">
        <v>17</v>
      </c>
    </row>
    <row r="20" ht="14.25" spans="1:11">
      <c r="A20" s="58">
        <v>220112028</v>
      </c>
      <c r="B20" s="59" t="s">
        <v>238</v>
      </c>
      <c r="C20" s="59" t="s">
        <v>14</v>
      </c>
      <c r="D20" s="107">
        <v>0</v>
      </c>
      <c r="E20" s="59">
        <v>92</v>
      </c>
      <c r="F20" s="111"/>
      <c r="G20" s="112"/>
      <c r="H20" s="110">
        <v>20</v>
      </c>
      <c r="I20" s="112">
        <f t="shared" si="0"/>
        <v>25.2</v>
      </c>
      <c r="J20" s="16">
        <v>18</v>
      </c>
      <c r="K20" s="16" t="s">
        <v>17</v>
      </c>
    </row>
    <row r="21" ht="14.25" spans="1:11">
      <c r="A21" s="58">
        <v>220111008</v>
      </c>
      <c r="B21" s="59" t="s">
        <v>239</v>
      </c>
      <c r="C21" s="59" t="s">
        <v>14</v>
      </c>
      <c r="D21" s="107">
        <v>0</v>
      </c>
      <c r="E21" s="59">
        <v>91.25</v>
      </c>
      <c r="F21" s="111"/>
      <c r="G21" s="112"/>
      <c r="H21" s="110">
        <v>20</v>
      </c>
      <c r="I21" s="112">
        <f t="shared" si="0"/>
        <v>25.125</v>
      </c>
      <c r="J21" s="16">
        <v>19</v>
      </c>
      <c r="K21" s="16" t="s">
        <v>17</v>
      </c>
    </row>
    <row r="22" ht="14.25" spans="1:11">
      <c r="A22" s="58">
        <v>220112029</v>
      </c>
      <c r="B22" s="59" t="s">
        <v>240</v>
      </c>
      <c r="C22" s="59" t="s">
        <v>14</v>
      </c>
      <c r="D22" s="107">
        <v>0</v>
      </c>
      <c r="E22" s="59">
        <v>91.25</v>
      </c>
      <c r="F22" s="111"/>
      <c r="G22" s="112"/>
      <c r="H22" s="110">
        <v>20</v>
      </c>
      <c r="I22" s="112">
        <f t="shared" si="0"/>
        <v>25.125</v>
      </c>
      <c r="J22" s="16">
        <v>20</v>
      </c>
      <c r="K22" s="16" t="s">
        <v>17</v>
      </c>
    </row>
    <row r="23" ht="14.25" spans="1:11">
      <c r="A23" s="58">
        <v>220111002</v>
      </c>
      <c r="B23" s="59" t="s">
        <v>241</v>
      </c>
      <c r="C23" s="59" t="s">
        <v>14</v>
      </c>
      <c r="D23" s="107">
        <v>0</v>
      </c>
      <c r="E23" s="59">
        <v>91</v>
      </c>
      <c r="F23" s="111"/>
      <c r="G23" s="112"/>
      <c r="H23" s="110">
        <v>20</v>
      </c>
      <c r="I23" s="112">
        <f t="shared" si="0"/>
        <v>25.1</v>
      </c>
      <c r="J23" s="16">
        <v>21</v>
      </c>
      <c r="K23" s="16" t="s">
        <v>17</v>
      </c>
    </row>
    <row r="24" ht="14.25" spans="1:11">
      <c r="A24" s="60">
        <v>220111015</v>
      </c>
      <c r="B24" s="61" t="s">
        <v>242</v>
      </c>
      <c r="C24" s="61" t="s">
        <v>14</v>
      </c>
      <c r="D24" s="113">
        <v>0</v>
      </c>
      <c r="E24" s="61">
        <v>91</v>
      </c>
      <c r="F24" s="114"/>
      <c r="G24" s="115"/>
      <c r="H24" s="116">
        <v>20</v>
      </c>
      <c r="I24" s="115">
        <f t="shared" si="0"/>
        <v>25.1</v>
      </c>
      <c r="J24" s="20">
        <v>22</v>
      </c>
      <c r="K24" s="28" t="s">
        <v>121</v>
      </c>
    </row>
    <row r="25" ht="14.25" spans="1:11">
      <c r="A25" s="60">
        <v>220112018</v>
      </c>
      <c r="B25" s="61" t="s">
        <v>243</v>
      </c>
      <c r="C25" s="61" t="s">
        <v>14</v>
      </c>
      <c r="D25" s="113">
        <v>0</v>
      </c>
      <c r="E25" s="61">
        <v>91</v>
      </c>
      <c r="F25" s="114"/>
      <c r="G25" s="115"/>
      <c r="H25" s="116">
        <v>20</v>
      </c>
      <c r="I25" s="115">
        <f t="shared" si="0"/>
        <v>25.1</v>
      </c>
      <c r="J25" s="20">
        <v>23</v>
      </c>
      <c r="K25" s="28" t="s">
        <v>121</v>
      </c>
    </row>
    <row r="26" ht="14.25" spans="1:11">
      <c r="A26" s="60">
        <v>220111007</v>
      </c>
      <c r="B26" s="61" t="s">
        <v>244</v>
      </c>
      <c r="C26" s="61" t="s">
        <v>14</v>
      </c>
      <c r="D26" s="113">
        <v>0</v>
      </c>
      <c r="E26" s="61">
        <v>90.75</v>
      </c>
      <c r="F26" s="114"/>
      <c r="G26" s="115"/>
      <c r="H26" s="116">
        <v>20</v>
      </c>
      <c r="I26" s="115">
        <f t="shared" si="0"/>
        <v>25.075</v>
      </c>
      <c r="J26" s="20">
        <v>24</v>
      </c>
      <c r="K26" s="28" t="s">
        <v>121</v>
      </c>
    </row>
    <row r="27" ht="14.25" spans="1:11">
      <c r="A27" s="60">
        <v>220112016</v>
      </c>
      <c r="B27" s="61" t="s">
        <v>245</v>
      </c>
      <c r="C27" s="61" t="s">
        <v>14</v>
      </c>
      <c r="D27" s="113">
        <v>0</v>
      </c>
      <c r="E27" s="61">
        <v>90.5</v>
      </c>
      <c r="F27" s="114"/>
      <c r="G27" s="115"/>
      <c r="H27" s="116">
        <v>20</v>
      </c>
      <c r="I27" s="115">
        <f t="shared" si="0"/>
        <v>25.05</v>
      </c>
      <c r="J27" s="20">
        <v>25</v>
      </c>
      <c r="K27" s="28" t="s">
        <v>121</v>
      </c>
    </row>
    <row r="28" ht="14.25" spans="1:11">
      <c r="A28" s="60">
        <v>220111010</v>
      </c>
      <c r="B28" s="61" t="s">
        <v>246</v>
      </c>
      <c r="C28" s="61" t="s">
        <v>14</v>
      </c>
      <c r="D28" s="113">
        <v>0</v>
      </c>
      <c r="E28" s="61">
        <v>90.25</v>
      </c>
      <c r="F28" s="114"/>
      <c r="G28" s="115"/>
      <c r="H28" s="116">
        <v>20</v>
      </c>
      <c r="I28" s="115">
        <f t="shared" si="0"/>
        <v>25.025</v>
      </c>
      <c r="J28" s="20">
        <v>26</v>
      </c>
      <c r="K28" s="28" t="s">
        <v>121</v>
      </c>
    </row>
    <row r="29" ht="14.25" spans="1:11">
      <c r="A29" s="60">
        <v>220112023</v>
      </c>
      <c r="B29" s="61" t="s">
        <v>247</v>
      </c>
      <c r="C29" s="61" t="s">
        <v>14</v>
      </c>
      <c r="D29" s="113">
        <v>0</v>
      </c>
      <c r="E29" s="61">
        <v>90</v>
      </c>
      <c r="F29" s="114"/>
      <c r="G29" s="115"/>
      <c r="H29" s="116">
        <v>20</v>
      </c>
      <c r="I29" s="115">
        <f t="shared" si="0"/>
        <v>25</v>
      </c>
      <c r="J29" s="20">
        <v>27</v>
      </c>
      <c r="K29" s="28" t="s">
        <v>121</v>
      </c>
    </row>
    <row r="30" ht="14.25" spans="1:11">
      <c r="A30" s="60">
        <v>220112030</v>
      </c>
      <c r="B30" s="61" t="s">
        <v>248</v>
      </c>
      <c r="C30" s="61" t="s">
        <v>14</v>
      </c>
      <c r="D30" s="113">
        <v>0</v>
      </c>
      <c r="E30" s="61">
        <v>90</v>
      </c>
      <c r="F30" s="114"/>
      <c r="G30" s="115"/>
      <c r="H30" s="116">
        <v>20</v>
      </c>
      <c r="I30" s="115">
        <f t="shared" si="0"/>
        <v>25</v>
      </c>
      <c r="J30" s="20">
        <v>28</v>
      </c>
      <c r="K30" s="28" t="s">
        <v>121</v>
      </c>
    </row>
    <row r="31" ht="14.25" spans="1:11">
      <c r="A31" s="60">
        <v>220111006</v>
      </c>
      <c r="B31" s="61" t="s">
        <v>249</v>
      </c>
      <c r="C31" s="61" t="s">
        <v>14</v>
      </c>
      <c r="D31" s="113">
        <v>0</v>
      </c>
      <c r="E31" s="61">
        <v>89.5</v>
      </c>
      <c r="F31" s="114"/>
      <c r="G31" s="115"/>
      <c r="H31" s="116">
        <v>20</v>
      </c>
      <c r="I31" s="115">
        <f t="shared" si="0"/>
        <v>24.95</v>
      </c>
      <c r="J31" s="20">
        <v>29</v>
      </c>
      <c r="K31" s="28" t="s">
        <v>121</v>
      </c>
    </row>
    <row r="32" ht="14.25" spans="1:11">
      <c r="A32" s="60">
        <v>220112027</v>
      </c>
      <c r="B32" s="61" t="s">
        <v>250</v>
      </c>
      <c r="C32" s="61" t="s">
        <v>14</v>
      </c>
      <c r="D32" s="113">
        <v>0</v>
      </c>
      <c r="E32" s="61">
        <v>86.75</v>
      </c>
      <c r="F32" s="114"/>
      <c r="G32" s="115"/>
      <c r="H32" s="116">
        <v>20</v>
      </c>
      <c r="I32" s="115">
        <f t="shared" si="0"/>
        <v>24.675</v>
      </c>
      <c r="J32" s="20">
        <v>30</v>
      </c>
      <c r="K32" s="28" t="s">
        <v>121</v>
      </c>
    </row>
  </sheetData>
  <sortState ref="A3:I33">
    <sortCondition ref="I3:I33" descending="1"/>
  </sortState>
  <mergeCells count="10"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K14" sqref="K14"/>
    </sheetView>
  </sheetViews>
  <sheetFormatPr defaultColWidth="9" defaultRowHeight="13.5"/>
  <cols>
    <col min="1" max="1" width="9.375" style="2"/>
    <col min="2" max="5" width="9" style="2"/>
    <col min="6" max="6" width="14.25" style="2" customWidth="1"/>
    <col min="7" max="8" width="9" style="2"/>
    <col min="9" max="9" width="25.25" customWidth="1"/>
    <col min="10" max="16384" width="9" style="2"/>
  </cols>
  <sheetData>
    <row r="1" s="89" customFormat="1" ht="14.45" customHeight="1" spans="1:9">
      <c r="A1" s="100" t="s">
        <v>1</v>
      </c>
      <c r="B1" s="101" t="s">
        <v>2</v>
      </c>
      <c r="C1" s="101" t="s">
        <v>4</v>
      </c>
      <c r="D1" s="101" t="s">
        <v>161</v>
      </c>
      <c r="E1" s="101" t="s">
        <v>162</v>
      </c>
      <c r="F1" s="101" t="s">
        <v>163</v>
      </c>
      <c r="G1" s="101" t="s">
        <v>164</v>
      </c>
      <c r="H1" s="91" t="s">
        <v>8</v>
      </c>
      <c r="I1" s="104" t="s">
        <v>9</v>
      </c>
    </row>
    <row r="2" s="89" customFormat="1" ht="54" customHeight="1" spans="1:9">
      <c r="A2" s="102"/>
      <c r="B2" s="103"/>
      <c r="C2" s="103"/>
      <c r="D2" s="103"/>
      <c r="E2" s="103"/>
      <c r="F2" s="103" t="s">
        <v>200</v>
      </c>
      <c r="G2" s="103"/>
      <c r="H2" s="91"/>
      <c r="I2" s="105"/>
    </row>
    <row r="3" s="89" customFormat="1" spans="1:9">
      <c r="A3" s="58">
        <v>21101021</v>
      </c>
      <c r="B3" s="59" t="s">
        <v>251</v>
      </c>
      <c r="C3" s="59" t="s">
        <v>14</v>
      </c>
      <c r="D3" s="59">
        <v>0</v>
      </c>
      <c r="E3" s="59">
        <v>92.212</v>
      </c>
      <c r="F3" s="59">
        <v>67.8</v>
      </c>
      <c r="G3" s="59">
        <v>63.4612</v>
      </c>
      <c r="H3" s="39">
        <v>1</v>
      </c>
      <c r="I3" s="16" t="s">
        <v>17</v>
      </c>
    </row>
    <row r="4" spans="1:9">
      <c r="A4" s="58">
        <v>21101022</v>
      </c>
      <c r="B4" s="59" t="s">
        <v>252</v>
      </c>
      <c r="C4" s="59" t="s">
        <v>14</v>
      </c>
      <c r="D4" s="59">
        <v>12</v>
      </c>
      <c r="E4" s="59">
        <v>91.912</v>
      </c>
      <c r="F4" s="59">
        <v>20</v>
      </c>
      <c r="G4" s="59">
        <v>26.3912</v>
      </c>
      <c r="H4" s="16">
        <v>2</v>
      </c>
      <c r="I4" s="16" t="s">
        <v>17</v>
      </c>
    </row>
    <row r="5" spans="1:9">
      <c r="A5" s="58">
        <v>21101001</v>
      </c>
      <c r="B5" s="59" t="s">
        <v>253</v>
      </c>
      <c r="C5" s="59" t="s">
        <v>14</v>
      </c>
      <c r="D5" s="59">
        <v>14</v>
      </c>
      <c r="E5" s="59">
        <v>89.561</v>
      </c>
      <c r="F5" s="59">
        <v>20</v>
      </c>
      <c r="G5" s="59">
        <v>26.3561</v>
      </c>
      <c r="H5" s="16">
        <v>3</v>
      </c>
      <c r="I5" s="16" t="s">
        <v>17</v>
      </c>
    </row>
    <row r="6" spans="1:9">
      <c r="A6" s="58">
        <v>21101008</v>
      </c>
      <c r="B6" s="59" t="s">
        <v>254</v>
      </c>
      <c r="C6" s="59" t="s">
        <v>14</v>
      </c>
      <c r="D6" s="59">
        <v>12</v>
      </c>
      <c r="E6" s="59">
        <v>91.312</v>
      </c>
      <c r="F6" s="59">
        <v>20</v>
      </c>
      <c r="G6" s="59">
        <f>D6*0.1+E6*0.1+F6*0.8</f>
        <v>26.3312</v>
      </c>
      <c r="H6" s="39">
        <v>4</v>
      </c>
      <c r="I6" s="16" t="s">
        <v>17</v>
      </c>
    </row>
    <row r="7" spans="1:9">
      <c r="A7" s="58">
        <v>21101012</v>
      </c>
      <c r="B7" s="59" t="s">
        <v>255</v>
      </c>
      <c r="C7" s="59" t="s">
        <v>14</v>
      </c>
      <c r="D7" s="59">
        <v>0</v>
      </c>
      <c r="E7" s="59">
        <v>93.936</v>
      </c>
      <c r="F7" s="59">
        <v>20.95</v>
      </c>
      <c r="G7" s="59">
        <v>26.1536</v>
      </c>
      <c r="H7" s="16">
        <v>5</v>
      </c>
      <c r="I7" s="16" t="s">
        <v>17</v>
      </c>
    </row>
    <row r="8" spans="1:9">
      <c r="A8" s="58">
        <v>21101005</v>
      </c>
      <c r="B8" s="59" t="s">
        <v>256</v>
      </c>
      <c r="C8" s="59" t="s">
        <v>14</v>
      </c>
      <c r="D8" s="59">
        <v>8</v>
      </c>
      <c r="E8" s="59">
        <v>92.036</v>
      </c>
      <c r="F8" s="59">
        <v>20</v>
      </c>
      <c r="G8" s="59">
        <v>26.0036</v>
      </c>
      <c r="H8" s="16">
        <v>6</v>
      </c>
      <c r="I8" s="16" t="s">
        <v>17</v>
      </c>
    </row>
    <row r="9" spans="1:9">
      <c r="A9" s="58">
        <v>21101014</v>
      </c>
      <c r="B9" s="59" t="s">
        <v>257</v>
      </c>
      <c r="C9" s="59" t="s">
        <v>14</v>
      </c>
      <c r="D9" s="59">
        <v>8</v>
      </c>
      <c r="E9" s="59">
        <v>91.2</v>
      </c>
      <c r="F9" s="59">
        <v>20</v>
      </c>
      <c r="G9" s="59">
        <v>25.92</v>
      </c>
      <c r="H9" s="39">
        <v>7</v>
      </c>
      <c r="I9" s="16" t="s">
        <v>17</v>
      </c>
    </row>
    <row r="10" spans="1:9">
      <c r="A10" s="58">
        <v>21101009</v>
      </c>
      <c r="B10" s="59" t="s">
        <v>258</v>
      </c>
      <c r="C10" s="59" t="s">
        <v>14</v>
      </c>
      <c r="D10" s="59">
        <v>8</v>
      </c>
      <c r="E10" s="59">
        <v>91.124</v>
      </c>
      <c r="F10" s="59">
        <v>20</v>
      </c>
      <c r="G10" s="59">
        <v>25.9124</v>
      </c>
      <c r="H10" s="16">
        <v>8</v>
      </c>
      <c r="I10" s="16" t="s">
        <v>17</v>
      </c>
    </row>
    <row r="11" spans="1:9">
      <c r="A11" s="58">
        <v>21101011</v>
      </c>
      <c r="B11" s="59" t="s">
        <v>259</v>
      </c>
      <c r="C11" s="59" t="s">
        <v>14</v>
      </c>
      <c r="D11" s="59">
        <v>8</v>
      </c>
      <c r="E11" s="59">
        <v>89.472</v>
      </c>
      <c r="F11" s="59">
        <v>20</v>
      </c>
      <c r="G11" s="59">
        <v>25.7472</v>
      </c>
      <c r="H11" s="16">
        <v>9</v>
      </c>
      <c r="I11" s="16" t="s">
        <v>17</v>
      </c>
    </row>
    <row r="12" spans="1:9">
      <c r="A12" s="58">
        <v>21101018</v>
      </c>
      <c r="B12" s="59" t="s">
        <v>260</v>
      </c>
      <c r="C12" s="59" t="s">
        <v>14</v>
      </c>
      <c r="D12" s="59">
        <v>0</v>
      </c>
      <c r="E12" s="59">
        <v>93.332</v>
      </c>
      <c r="F12" s="59">
        <v>20</v>
      </c>
      <c r="G12" s="59">
        <v>25.3332</v>
      </c>
      <c r="H12" s="39">
        <v>10</v>
      </c>
      <c r="I12" s="16" t="s">
        <v>17</v>
      </c>
    </row>
    <row r="13" spans="1:9">
      <c r="A13" s="58">
        <v>21101027</v>
      </c>
      <c r="B13" s="59" t="s">
        <v>261</v>
      </c>
      <c r="C13" s="59" t="s">
        <v>14</v>
      </c>
      <c r="D13" s="59">
        <v>0</v>
      </c>
      <c r="E13" s="59">
        <v>92.712</v>
      </c>
      <c r="F13" s="59">
        <v>20</v>
      </c>
      <c r="G13" s="59">
        <v>25.2712</v>
      </c>
      <c r="H13" s="16">
        <v>11</v>
      </c>
      <c r="I13" s="16" t="s">
        <v>17</v>
      </c>
    </row>
    <row r="14" spans="1:9">
      <c r="A14" s="58">
        <v>21101015</v>
      </c>
      <c r="B14" s="59" t="s">
        <v>262</v>
      </c>
      <c r="C14" s="59" t="s">
        <v>14</v>
      </c>
      <c r="D14" s="59">
        <v>0</v>
      </c>
      <c r="E14" s="59">
        <v>92.512</v>
      </c>
      <c r="F14" s="59">
        <v>20</v>
      </c>
      <c r="G14" s="59">
        <v>25.2512</v>
      </c>
      <c r="H14" s="16">
        <v>12</v>
      </c>
      <c r="I14" s="16" t="s">
        <v>17</v>
      </c>
    </row>
    <row r="15" spans="1:9">
      <c r="A15" s="58">
        <v>21101028</v>
      </c>
      <c r="B15" s="59" t="s">
        <v>263</v>
      </c>
      <c r="C15" s="59" t="s">
        <v>14</v>
      </c>
      <c r="D15" s="59">
        <v>0</v>
      </c>
      <c r="E15" s="59">
        <v>92.224</v>
      </c>
      <c r="F15" s="59">
        <v>20</v>
      </c>
      <c r="G15" s="59">
        <v>25.2224</v>
      </c>
      <c r="H15" s="39">
        <v>13</v>
      </c>
      <c r="I15" s="16" t="s">
        <v>17</v>
      </c>
    </row>
    <row r="16" spans="1:9">
      <c r="A16" s="58">
        <v>21101004</v>
      </c>
      <c r="B16" s="59" t="s">
        <v>264</v>
      </c>
      <c r="C16" s="59" t="s">
        <v>14</v>
      </c>
      <c r="D16" s="59">
        <v>0</v>
      </c>
      <c r="E16" s="59">
        <v>91.472</v>
      </c>
      <c r="F16" s="59">
        <v>20</v>
      </c>
      <c r="G16" s="59">
        <v>25.1472</v>
      </c>
      <c r="H16" s="16">
        <v>14</v>
      </c>
      <c r="I16" s="16" t="s">
        <v>17</v>
      </c>
    </row>
    <row r="17" spans="1:9">
      <c r="A17" s="58">
        <v>21101025</v>
      </c>
      <c r="B17" s="59" t="s">
        <v>265</v>
      </c>
      <c r="C17" s="59" t="s">
        <v>14</v>
      </c>
      <c r="D17" s="59">
        <v>0</v>
      </c>
      <c r="E17" s="59">
        <v>91.286</v>
      </c>
      <c r="F17" s="59">
        <v>20</v>
      </c>
      <c r="G17" s="59">
        <v>25.1286</v>
      </c>
      <c r="H17" s="16">
        <v>15</v>
      </c>
      <c r="I17" s="16" t="s">
        <v>17</v>
      </c>
    </row>
    <row r="18" spans="1:9">
      <c r="A18" s="58">
        <v>21101010</v>
      </c>
      <c r="B18" s="59" t="s">
        <v>266</v>
      </c>
      <c r="C18" s="59" t="s">
        <v>14</v>
      </c>
      <c r="D18" s="59">
        <v>0</v>
      </c>
      <c r="E18" s="59">
        <v>90.432</v>
      </c>
      <c r="F18" s="59">
        <v>20</v>
      </c>
      <c r="G18" s="59">
        <v>25.0432</v>
      </c>
      <c r="H18" s="39">
        <v>16</v>
      </c>
      <c r="I18" s="16" t="s">
        <v>17</v>
      </c>
    </row>
    <row r="19" spans="1:9">
      <c r="A19" s="58">
        <v>21101020</v>
      </c>
      <c r="B19" s="59" t="s">
        <v>267</v>
      </c>
      <c r="C19" s="59" t="s">
        <v>14</v>
      </c>
      <c r="D19" s="59">
        <v>0</v>
      </c>
      <c r="E19" s="59">
        <v>90.316</v>
      </c>
      <c r="F19" s="59">
        <v>20</v>
      </c>
      <c r="G19" s="59">
        <v>25.0316</v>
      </c>
      <c r="H19" s="16">
        <v>17</v>
      </c>
      <c r="I19" s="16" t="s">
        <v>17</v>
      </c>
    </row>
    <row r="20" spans="1:9">
      <c r="A20" s="58">
        <v>21101003</v>
      </c>
      <c r="B20" s="59" t="s">
        <v>268</v>
      </c>
      <c r="C20" s="59" t="s">
        <v>14</v>
      </c>
      <c r="D20" s="59">
        <v>0</v>
      </c>
      <c r="E20" s="59">
        <v>90.216</v>
      </c>
      <c r="F20" s="59">
        <v>20</v>
      </c>
      <c r="G20" s="59">
        <v>25.0216</v>
      </c>
      <c r="H20" s="16">
        <v>18</v>
      </c>
      <c r="I20" s="16" t="s">
        <v>17</v>
      </c>
    </row>
    <row r="21" spans="1:9">
      <c r="A21" s="58">
        <v>21101019</v>
      </c>
      <c r="B21" s="59" t="s">
        <v>269</v>
      </c>
      <c r="C21" s="59" t="s">
        <v>14</v>
      </c>
      <c r="D21" s="59">
        <v>0</v>
      </c>
      <c r="E21" s="59">
        <v>90.216</v>
      </c>
      <c r="F21" s="59">
        <v>20</v>
      </c>
      <c r="G21" s="59">
        <v>25.0216</v>
      </c>
      <c r="H21" s="39">
        <v>19</v>
      </c>
      <c r="I21" s="16" t="s">
        <v>17</v>
      </c>
    </row>
    <row r="22" spans="1:9">
      <c r="A22" s="58">
        <v>21101002</v>
      </c>
      <c r="B22" s="59" t="s">
        <v>270</v>
      </c>
      <c r="C22" s="59" t="s">
        <v>14</v>
      </c>
      <c r="D22" s="59">
        <v>0</v>
      </c>
      <c r="E22" s="59">
        <v>89.686</v>
      </c>
      <c r="F22" s="59">
        <v>20</v>
      </c>
      <c r="G22" s="59">
        <v>24.9686</v>
      </c>
      <c r="H22" s="16">
        <v>20</v>
      </c>
      <c r="I22" s="16" t="s">
        <v>17</v>
      </c>
    </row>
    <row r="23" spans="1:9">
      <c r="A23" s="60">
        <v>21101006</v>
      </c>
      <c r="B23" s="61" t="s">
        <v>271</v>
      </c>
      <c r="C23" s="61" t="s">
        <v>14</v>
      </c>
      <c r="D23" s="61">
        <v>0</v>
      </c>
      <c r="E23" s="61">
        <v>89.516</v>
      </c>
      <c r="F23" s="61">
        <v>20</v>
      </c>
      <c r="G23" s="61">
        <v>24.9516</v>
      </c>
      <c r="H23" s="20">
        <v>21</v>
      </c>
      <c r="I23" s="28" t="s">
        <v>121</v>
      </c>
    </row>
    <row r="24" spans="1:9">
      <c r="A24" s="60">
        <v>21101007</v>
      </c>
      <c r="B24" s="61" t="s">
        <v>272</v>
      </c>
      <c r="C24" s="61" t="s">
        <v>14</v>
      </c>
      <c r="D24" s="61">
        <v>0</v>
      </c>
      <c r="E24" s="61">
        <v>89.386</v>
      </c>
      <c r="F24" s="61">
        <v>20</v>
      </c>
      <c r="G24" s="61">
        <v>24.9386</v>
      </c>
      <c r="H24" s="42">
        <v>22</v>
      </c>
      <c r="I24" s="28" t="s">
        <v>121</v>
      </c>
    </row>
    <row r="25" spans="1:9">
      <c r="A25" s="60">
        <v>21101029</v>
      </c>
      <c r="B25" s="61" t="s">
        <v>273</v>
      </c>
      <c r="C25" s="61" t="s">
        <v>14</v>
      </c>
      <c r="D25" s="61">
        <v>0</v>
      </c>
      <c r="E25" s="61">
        <v>89.332</v>
      </c>
      <c r="F25" s="61">
        <v>20</v>
      </c>
      <c r="G25" s="61">
        <v>24.9332</v>
      </c>
      <c r="H25" s="20">
        <v>23</v>
      </c>
      <c r="I25" s="28" t="s">
        <v>121</v>
      </c>
    </row>
    <row r="26" spans="1:9">
      <c r="A26" s="60">
        <v>21101016</v>
      </c>
      <c r="B26" s="61" t="s">
        <v>274</v>
      </c>
      <c r="C26" s="61" t="s">
        <v>14</v>
      </c>
      <c r="D26" s="61">
        <v>0</v>
      </c>
      <c r="E26" s="61">
        <v>89.324</v>
      </c>
      <c r="F26" s="61">
        <v>20</v>
      </c>
      <c r="G26" s="61">
        <v>24.9324</v>
      </c>
      <c r="H26" s="20">
        <v>24</v>
      </c>
      <c r="I26" s="28" t="s">
        <v>121</v>
      </c>
    </row>
    <row r="27" spans="1:9">
      <c r="A27" s="60">
        <v>21101026</v>
      </c>
      <c r="B27" s="61" t="s">
        <v>275</v>
      </c>
      <c r="C27" s="61" t="s">
        <v>14</v>
      </c>
      <c r="D27" s="61">
        <v>0</v>
      </c>
      <c r="E27" s="61">
        <v>89.116</v>
      </c>
      <c r="F27" s="61">
        <v>20</v>
      </c>
      <c r="G27" s="61">
        <v>24.9116</v>
      </c>
      <c r="H27" s="42">
        <v>25</v>
      </c>
      <c r="I27" s="28" t="s">
        <v>121</v>
      </c>
    </row>
    <row r="28" spans="1:9">
      <c r="A28" s="60">
        <v>21101023</v>
      </c>
      <c r="B28" s="61" t="s">
        <v>276</v>
      </c>
      <c r="C28" s="61" t="s">
        <v>14</v>
      </c>
      <c r="D28" s="61">
        <v>0</v>
      </c>
      <c r="E28" s="61">
        <v>88.086</v>
      </c>
      <c r="F28" s="61">
        <v>20</v>
      </c>
      <c r="G28" s="61">
        <v>24.8086</v>
      </c>
      <c r="H28" s="20">
        <v>26</v>
      </c>
      <c r="I28" s="28" t="s">
        <v>121</v>
      </c>
    </row>
    <row r="29" spans="1:9">
      <c r="A29" s="60">
        <v>21101024</v>
      </c>
      <c r="B29" s="61" t="s">
        <v>277</v>
      </c>
      <c r="C29" s="61" t="s">
        <v>14</v>
      </c>
      <c r="D29" s="61">
        <v>0</v>
      </c>
      <c r="E29" s="61">
        <v>87.932</v>
      </c>
      <c r="F29" s="61">
        <v>20</v>
      </c>
      <c r="G29" s="61">
        <v>24.7932</v>
      </c>
      <c r="H29" s="20">
        <v>27</v>
      </c>
      <c r="I29" s="28" t="s">
        <v>121</v>
      </c>
    </row>
    <row r="30" spans="1:9">
      <c r="A30" s="60">
        <v>21101030</v>
      </c>
      <c r="B30" s="61" t="s">
        <v>278</v>
      </c>
      <c r="C30" s="61" t="s">
        <v>14</v>
      </c>
      <c r="D30" s="61">
        <v>0</v>
      </c>
      <c r="E30" s="61">
        <v>87.924</v>
      </c>
      <c r="F30" s="61">
        <v>20</v>
      </c>
      <c r="G30" s="61">
        <v>24.7924</v>
      </c>
      <c r="H30" s="42">
        <v>28</v>
      </c>
      <c r="I30" s="28" t="s">
        <v>121</v>
      </c>
    </row>
    <row r="31" spans="1:9">
      <c r="A31" s="60">
        <v>21101017</v>
      </c>
      <c r="B31" s="61" t="s">
        <v>279</v>
      </c>
      <c r="C31" s="61" t="s">
        <v>14</v>
      </c>
      <c r="D31" s="61">
        <v>0</v>
      </c>
      <c r="E31" s="61">
        <v>86.724</v>
      </c>
      <c r="F31" s="61">
        <v>20</v>
      </c>
      <c r="G31" s="61">
        <v>24.6724</v>
      </c>
      <c r="H31" s="20">
        <v>29</v>
      </c>
      <c r="I31" s="28" t="s">
        <v>121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N24" sqref="N24"/>
    </sheetView>
  </sheetViews>
  <sheetFormatPr defaultColWidth="9" defaultRowHeight="13.5" outlineLevelCol="7"/>
  <cols>
    <col min="1" max="1" width="10.5" customWidth="1"/>
    <col min="4" max="4" width="9" style="2"/>
    <col min="5" max="5" width="18.375" style="2" customWidth="1"/>
    <col min="8" max="8" width="21.75" customWidth="1"/>
  </cols>
  <sheetData>
    <row r="1" s="89" customFormat="1" ht="14.45" customHeight="1" spans="1:8">
      <c r="A1" s="95" t="s">
        <v>1</v>
      </c>
      <c r="B1" s="65" t="s">
        <v>2</v>
      </c>
      <c r="C1" s="65" t="s">
        <v>4</v>
      </c>
      <c r="D1" s="91" t="s">
        <v>280</v>
      </c>
      <c r="E1" s="65" t="s">
        <v>163</v>
      </c>
      <c r="F1" s="96" t="s">
        <v>164</v>
      </c>
      <c r="G1" s="91" t="s">
        <v>8</v>
      </c>
      <c r="H1" s="45" t="s">
        <v>9</v>
      </c>
    </row>
    <row r="2" s="89" customFormat="1" ht="54" customHeight="1" spans="1:8">
      <c r="A2" s="97"/>
      <c r="B2" s="67"/>
      <c r="C2" s="67"/>
      <c r="D2" s="91"/>
      <c r="E2" s="67"/>
      <c r="F2" s="98"/>
      <c r="G2" s="91"/>
      <c r="H2" s="45"/>
    </row>
    <row r="3" s="89" customFormat="1" spans="1:8">
      <c r="A3" s="40">
        <v>220121021</v>
      </c>
      <c r="B3" s="40" t="s">
        <v>281</v>
      </c>
      <c r="C3" s="39" t="s">
        <v>282</v>
      </c>
      <c r="D3" s="16">
        <v>31</v>
      </c>
      <c r="E3" s="16">
        <v>98.75</v>
      </c>
      <c r="F3" s="39">
        <f t="shared" ref="F3:F43" si="0">D3*0.2+E3*0.8</f>
        <v>85.2</v>
      </c>
      <c r="G3" s="39">
        <v>1</v>
      </c>
      <c r="H3" s="27" t="s">
        <v>283</v>
      </c>
    </row>
    <row r="4" spans="1:8">
      <c r="A4" s="40">
        <v>220121042</v>
      </c>
      <c r="B4" s="40" t="s">
        <v>284</v>
      </c>
      <c r="C4" s="39" t="s">
        <v>282</v>
      </c>
      <c r="D4" s="16">
        <v>22</v>
      </c>
      <c r="E4" s="16">
        <v>100</v>
      </c>
      <c r="F4" s="39">
        <f t="shared" si="0"/>
        <v>84.4</v>
      </c>
      <c r="G4" s="16">
        <v>2</v>
      </c>
      <c r="H4" s="27" t="s">
        <v>283</v>
      </c>
    </row>
    <row r="5" spans="1:8">
      <c r="A5" s="40">
        <v>220121019</v>
      </c>
      <c r="B5" s="40" t="s">
        <v>285</v>
      </c>
      <c r="C5" s="39" t="s">
        <v>282</v>
      </c>
      <c r="D5" s="16">
        <v>13</v>
      </c>
      <c r="E5" s="16">
        <v>100</v>
      </c>
      <c r="F5" s="39">
        <f t="shared" si="0"/>
        <v>82.6</v>
      </c>
      <c r="G5" s="39">
        <v>3</v>
      </c>
      <c r="H5" s="27" t="s">
        <v>283</v>
      </c>
    </row>
    <row r="6" spans="1:8">
      <c r="A6" s="40">
        <v>220121033</v>
      </c>
      <c r="B6" s="40" t="s">
        <v>286</v>
      </c>
      <c r="C6" s="39" t="s">
        <v>282</v>
      </c>
      <c r="D6" s="16">
        <v>12</v>
      </c>
      <c r="E6" s="16">
        <v>99.125</v>
      </c>
      <c r="F6" s="39">
        <f t="shared" si="0"/>
        <v>81.7</v>
      </c>
      <c r="G6" s="16">
        <v>4</v>
      </c>
      <c r="H6" s="27" t="s">
        <v>283</v>
      </c>
    </row>
    <row r="7" spans="1:8">
      <c r="A7" s="40">
        <v>220121030</v>
      </c>
      <c r="B7" s="40" t="s">
        <v>287</v>
      </c>
      <c r="C7" s="39" t="s">
        <v>282</v>
      </c>
      <c r="D7" s="16">
        <v>69</v>
      </c>
      <c r="E7" s="16">
        <v>82.73</v>
      </c>
      <c r="F7" s="39">
        <f t="shared" si="0"/>
        <v>79.984</v>
      </c>
      <c r="G7" s="39">
        <v>5</v>
      </c>
      <c r="H7" s="27" t="s">
        <v>283</v>
      </c>
    </row>
    <row r="8" spans="1:8">
      <c r="A8" s="40">
        <v>220121040</v>
      </c>
      <c r="B8" s="40" t="s">
        <v>288</v>
      </c>
      <c r="C8" s="39" t="s">
        <v>282</v>
      </c>
      <c r="D8" s="16">
        <v>29</v>
      </c>
      <c r="E8" s="16">
        <v>78.968</v>
      </c>
      <c r="F8" s="39">
        <f t="shared" si="0"/>
        <v>68.9744</v>
      </c>
      <c r="G8" s="16">
        <v>6</v>
      </c>
      <c r="H8" s="27" t="s">
        <v>283</v>
      </c>
    </row>
    <row r="9" spans="1:8">
      <c r="A9" s="40">
        <v>220121041</v>
      </c>
      <c r="B9" s="40" t="s">
        <v>289</v>
      </c>
      <c r="C9" s="39" t="s">
        <v>282</v>
      </c>
      <c r="D9" s="16">
        <v>25</v>
      </c>
      <c r="E9" s="16">
        <v>79.511125</v>
      </c>
      <c r="F9" s="39">
        <f t="shared" si="0"/>
        <v>68.6089</v>
      </c>
      <c r="G9" s="39">
        <v>7</v>
      </c>
      <c r="H9" s="27" t="s">
        <v>283</v>
      </c>
    </row>
    <row r="10" spans="1:8">
      <c r="A10" s="40">
        <v>220121002</v>
      </c>
      <c r="B10" s="40" t="s">
        <v>290</v>
      </c>
      <c r="C10" s="39" t="s">
        <v>282</v>
      </c>
      <c r="D10" s="16">
        <v>0</v>
      </c>
      <c r="E10" s="16">
        <v>62</v>
      </c>
      <c r="F10" s="39">
        <f t="shared" si="0"/>
        <v>49.6</v>
      </c>
      <c r="G10" s="16">
        <v>8</v>
      </c>
      <c r="H10" s="27" t="s">
        <v>283</v>
      </c>
    </row>
    <row r="11" spans="1:8">
      <c r="A11" s="40">
        <v>220121036</v>
      </c>
      <c r="B11" s="40" t="s">
        <v>291</v>
      </c>
      <c r="C11" s="39" t="s">
        <v>282</v>
      </c>
      <c r="D11" s="16">
        <v>0</v>
      </c>
      <c r="E11" s="16">
        <v>59.625</v>
      </c>
      <c r="F11" s="39">
        <f t="shared" si="0"/>
        <v>47.7</v>
      </c>
      <c r="G11" s="39">
        <v>9</v>
      </c>
      <c r="H11" s="27" t="s">
        <v>283</v>
      </c>
    </row>
    <row r="12" ht="14.25" spans="1:8">
      <c r="A12" s="40">
        <v>220121008</v>
      </c>
      <c r="B12" s="40" t="s">
        <v>292</v>
      </c>
      <c r="C12" s="39" t="s">
        <v>282</v>
      </c>
      <c r="D12" s="16">
        <v>46</v>
      </c>
      <c r="E12" s="99">
        <v>44.0115</v>
      </c>
      <c r="F12" s="39">
        <f t="shared" si="0"/>
        <v>44.4092</v>
      </c>
      <c r="G12" s="16">
        <v>10</v>
      </c>
      <c r="H12" s="27" t="s">
        <v>283</v>
      </c>
    </row>
    <row r="13" ht="14.25" spans="1:8">
      <c r="A13" s="40">
        <v>220121006</v>
      </c>
      <c r="B13" s="40" t="s">
        <v>293</v>
      </c>
      <c r="C13" s="39" t="s">
        <v>282</v>
      </c>
      <c r="D13" s="16">
        <v>66</v>
      </c>
      <c r="E13" s="99">
        <v>29.6114375</v>
      </c>
      <c r="F13" s="39">
        <f t="shared" si="0"/>
        <v>36.88915</v>
      </c>
      <c r="G13" s="39">
        <v>11</v>
      </c>
      <c r="H13" s="27" t="s">
        <v>283</v>
      </c>
    </row>
    <row r="14" spans="1:8">
      <c r="A14" s="40">
        <v>220121039</v>
      </c>
      <c r="B14" s="40" t="s">
        <v>294</v>
      </c>
      <c r="C14" s="39" t="s">
        <v>282</v>
      </c>
      <c r="D14" s="16">
        <v>100</v>
      </c>
      <c r="E14" s="16">
        <v>20.855</v>
      </c>
      <c r="F14" s="39">
        <f t="shared" si="0"/>
        <v>36.684</v>
      </c>
      <c r="G14" s="16">
        <v>12</v>
      </c>
      <c r="H14" s="27" t="s">
        <v>283</v>
      </c>
    </row>
    <row r="15" spans="1:8">
      <c r="A15" s="40">
        <v>220121015</v>
      </c>
      <c r="B15" s="40" t="s">
        <v>295</v>
      </c>
      <c r="C15" s="39" t="s">
        <v>282</v>
      </c>
      <c r="D15" s="16">
        <v>100</v>
      </c>
      <c r="E15" s="16">
        <v>20</v>
      </c>
      <c r="F15" s="39">
        <f t="shared" si="0"/>
        <v>36</v>
      </c>
      <c r="G15" s="39">
        <v>13</v>
      </c>
      <c r="H15" s="27" t="s">
        <v>283</v>
      </c>
    </row>
    <row r="16" spans="1:8">
      <c r="A16" s="40">
        <v>220121004</v>
      </c>
      <c r="B16" s="40" t="s">
        <v>296</v>
      </c>
      <c r="C16" s="39" t="s">
        <v>282</v>
      </c>
      <c r="D16" s="16">
        <v>95</v>
      </c>
      <c r="E16" s="16">
        <v>20</v>
      </c>
      <c r="F16" s="39">
        <f t="shared" si="0"/>
        <v>35</v>
      </c>
      <c r="G16" s="16">
        <v>14</v>
      </c>
      <c r="H16" s="27" t="s">
        <v>283</v>
      </c>
    </row>
    <row r="17" spans="1:8">
      <c r="A17" s="40">
        <v>220121046</v>
      </c>
      <c r="B17" s="40" t="s">
        <v>297</v>
      </c>
      <c r="C17" s="39" t="s">
        <v>282</v>
      </c>
      <c r="D17" s="16">
        <v>73</v>
      </c>
      <c r="E17" s="16">
        <v>23.515</v>
      </c>
      <c r="F17" s="39">
        <f t="shared" si="0"/>
        <v>33.412</v>
      </c>
      <c r="G17" s="39">
        <v>15</v>
      </c>
      <c r="H17" s="27" t="s">
        <v>283</v>
      </c>
    </row>
    <row r="18" spans="1:8">
      <c r="A18" s="41">
        <v>220121027</v>
      </c>
      <c r="B18" s="41" t="s">
        <v>298</v>
      </c>
      <c r="C18" s="42" t="s">
        <v>282</v>
      </c>
      <c r="D18" s="20">
        <v>0</v>
      </c>
      <c r="E18" s="20">
        <v>41</v>
      </c>
      <c r="F18" s="42">
        <f t="shared" si="0"/>
        <v>32.8</v>
      </c>
      <c r="G18" s="20">
        <v>16</v>
      </c>
      <c r="H18" s="28" t="s">
        <v>299</v>
      </c>
    </row>
    <row r="19" spans="1:8">
      <c r="A19" s="44">
        <v>220121012</v>
      </c>
      <c r="B19" s="44" t="s">
        <v>300</v>
      </c>
      <c r="C19" s="43" t="s">
        <v>282</v>
      </c>
      <c r="D19" s="24">
        <v>31</v>
      </c>
      <c r="E19" s="24">
        <v>30.5</v>
      </c>
      <c r="F19" s="43">
        <f t="shared" si="0"/>
        <v>30.6</v>
      </c>
      <c r="G19" s="43">
        <v>17</v>
      </c>
      <c r="H19" s="29" t="s">
        <v>301</v>
      </c>
    </row>
    <row r="20" spans="1:8">
      <c r="A20" s="44">
        <v>220121038</v>
      </c>
      <c r="B20" s="44" t="s">
        <v>302</v>
      </c>
      <c r="C20" s="43" t="s">
        <v>282</v>
      </c>
      <c r="D20" s="24">
        <v>0</v>
      </c>
      <c r="E20" s="24">
        <v>35</v>
      </c>
      <c r="F20" s="43">
        <f t="shared" si="0"/>
        <v>28</v>
      </c>
      <c r="G20" s="24">
        <v>18</v>
      </c>
      <c r="H20" s="29" t="s">
        <v>301</v>
      </c>
    </row>
    <row r="21" spans="1:8">
      <c r="A21" s="44">
        <v>220121035</v>
      </c>
      <c r="B21" s="44" t="s">
        <v>303</v>
      </c>
      <c r="C21" s="43" t="s">
        <v>282</v>
      </c>
      <c r="D21" s="24">
        <v>24</v>
      </c>
      <c r="E21" s="24">
        <v>21.4955</v>
      </c>
      <c r="F21" s="43">
        <f t="shared" si="0"/>
        <v>21.9964</v>
      </c>
      <c r="G21" s="43">
        <v>19</v>
      </c>
      <c r="H21" s="29" t="s">
        <v>301</v>
      </c>
    </row>
    <row r="22" spans="1:8">
      <c r="A22" s="44">
        <v>220121034</v>
      </c>
      <c r="B22" s="44" t="s">
        <v>304</v>
      </c>
      <c r="C22" s="43" t="s">
        <v>282</v>
      </c>
      <c r="D22" s="24">
        <v>22</v>
      </c>
      <c r="E22" s="24">
        <v>20</v>
      </c>
      <c r="F22" s="43">
        <f t="shared" si="0"/>
        <v>20.4</v>
      </c>
      <c r="G22" s="24">
        <v>20</v>
      </c>
      <c r="H22" s="29" t="s">
        <v>301</v>
      </c>
    </row>
    <row r="23" spans="1:8">
      <c r="A23" s="44">
        <v>220121026</v>
      </c>
      <c r="B23" s="44" t="s">
        <v>305</v>
      </c>
      <c r="C23" s="43" t="s">
        <v>282</v>
      </c>
      <c r="D23" s="24">
        <v>7</v>
      </c>
      <c r="E23" s="24">
        <v>22.7916</v>
      </c>
      <c r="F23" s="43">
        <f t="shared" si="0"/>
        <v>19.63328</v>
      </c>
      <c r="G23" s="43">
        <v>21</v>
      </c>
      <c r="H23" s="29" t="s">
        <v>301</v>
      </c>
    </row>
    <row r="24" spans="1:8">
      <c r="A24" s="44">
        <v>220121009</v>
      </c>
      <c r="B24" s="44" t="s">
        <v>306</v>
      </c>
      <c r="C24" s="43" t="s">
        <v>282</v>
      </c>
      <c r="D24" s="24">
        <v>0</v>
      </c>
      <c r="E24" s="24">
        <v>24.375</v>
      </c>
      <c r="F24" s="43">
        <f t="shared" si="0"/>
        <v>19.5</v>
      </c>
      <c r="G24" s="24">
        <v>22</v>
      </c>
      <c r="H24" s="29" t="s">
        <v>301</v>
      </c>
    </row>
    <row r="25" spans="1:8">
      <c r="A25" s="44">
        <v>220121031</v>
      </c>
      <c r="B25" s="44" t="s">
        <v>307</v>
      </c>
      <c r="C25" s="43" t="s">
        <v>282</v>
      </c>
      <c r="D25" s="24">
        <v>0</v>
      </c>
      <c r="E25" s="24">
        <v>23.915</v>
      </c>
      <c r="F25" s="43">
        <f t="shared" si="0"/>
        <v>19.132</v>
      </c>
      <c r="G25" s="43">
        <v>23</v>
      </c>
      <c r="H25" s="29" t="s">
        <v>301</v>
      </c>
    </row>
    <row r="26" spans="1:8">
      <c r="A26" s="44">
        <v>220121017</v>
      </c>
      <c r="B26" s="44" t="s">
        <v>308</v>
      </c>
      <c r="C26" s="43" t="s">
        <v>282</v>
      </c>
      <c r="D26" s="24">
        <v>4</v>
      </c>
      <c r="E26" s="24">
        <v>22.71845</v>
      </c>
      <c r="F26" s="43">
        <f t="shared" si="0"/>
        <v>18.97476</v>
      </c>
      <c r="G26" s="24">
        <v>24</v>
      </c>
      <c r="H26" s="29" t="s">
        <v>301</v>
      </c>
    </row>
    <row r="27" spans="1:8">
      <c r="A27" s="44">
        <v>220121044</v>
      </c>
      <c r="B27" s="44" t="s">
        <v>309</v>
      </c>
      <c r="C27" s="43" t="s">
        <v>282</v>
      </c>
      <c r="D27" s="24">
        <v>13</v>
      </c>
      <c r="E27" s="24">
        <v>20</v>
      </c>
      <c r="F27" s="43">
        <f t="shared" si="0"/>
        <v>18.6</v>
      </c>
      <c r="G27" s="43">
        <v>25</v>
      </c>
      <c r="H27" s="29" t="s">
        <v>301</v>
      </c>
    </row>
    <row r="28" spans="1:8">
      <c r="A28" s="44">
        <v>220121014</v>
      </c>
      <c r="B28" s="44" t="s">
        <v>310</v>
      </c>
      <c r="C28" s="43" t="s">
        <v>282</v>
      </c>
      <c r="D28" s="24">
        <v>8</v>
      </c>
      <c r="E28" s="24">
        <v>20.617</v>
      </c>
      <c r="F28" s="43">
        <f t="shared" si="0"/>
        <v>18.0936</v>
      </c>
      <c r="G28" s="24">
        <v>26</v>
      </c>
      <c r="H28" s="29" t="s">
        <v>301</v>
      </c>
    </row>
    <row r="29" spans="1:8">
      <c r="A29" s="44">
        <v>220121029</v>
      </c>
      <c r="B29" s="44" t="s">
        <v>311</v>
      </c>
      <c r="C29" s="43" t="s">
        <v>282</v>
      </c>
      <c r="D29" s="24">
        <v>0</v>
      </c>
      <c r="E29" s="24">
        <v>22.2145</v>
      </c>
      <c r="F29" s="43">
        <f t="shared" si="0"/>
        <v>17.7716</v>
      </c>
      <c r="G29" s="43">
        <v>27</v>
      </c>
      <c r="H29" s="29" t="s">
        <v>301</v>
      </c>
    </row>
    <row r="30" spans="1:8">
      <c r="A30" s="44">
        <v>220121003</v>
      </c>
      <c r="B30" s="44" t="s">
        <v>312</v>
      </c>
      <c r="C30" s="43" t="s">
        <v>282</v>
      </c>
      <c r="D30" s="24">
        <v>0</v>
      </c>
      <c r="E30" s="24">
        <v>20</v>
      </c>
      <c r="F30" s="43">
        <f t="shared" si="0"/>
        <v>16</v>
      </c>
      <c r="G30" s="24">
        <v>28</v>
      </c>
      <c r="H30" s="29" t="s">
        <v>301</v>
      </c>
    </row>
    <row r="31" spans="1:8">
      <c r="A31" s="44">
        <v>220121005</v>
      </c>
      <c r="B31" s="44" t="s">
        <v>313</v>
      </c>
      <c r="C31" s="43" t="s">
        <v>282</v>
      </c>
      <c r="D31" s="24">
        <v>0</v>
      </c>
      <c r="E31" s="24">
        <v>20</v>
      </c>
      <c r="F31" s="43">
        <f t="shared" si="0"/>
        <v>16</v>
      </c>
      <c r="G31" s="43">
        <v>29</v>
      </c>
      <c r="H31" s="29" t="s">
        <v>301</v>
      </c>
    </row>
    <row r="32" spans="1:8">
      <c r="A32" s="44">
        <v>220121010</v>
      </c>
      <c r="B32" s="44" t="s">
        <v>314</v>
      </c>
      <c r="C32" s="43" t="s">
        <v>282</v>
      </c>
      <c r="D32" s="24">
        <v>0</v>
      </c>
      <c r="E32" s="24">
        <v>20</v>
      </c>
      <c r="F32" s="43">
        <f t="shared" si="0"/>
        <v>16</v>
      </c>
      <c r="G32" s="24">
        <v>30</v>
      </c>
      <c r="H32" s="29" t="s">
        <v>301</v>
      </c>
    </row>
    <row r="33" spans="1:8">
      <c r="A33" s="44">
        <v>220121011</v>
      </c>
      <c r="B33" s="44" t="s">
        <v>315</v>
      </c>
      <c r="C33" s="43" t="s">
        <v>282</v>
      </c>
      <c r="D33" s="24">
        <v>0</v>
      </c>
      <c r="E33" s="24">
        <v>20</v>
      </c>
      <c r="F33" s="43">
        <f t="shared" si="0"/>
        <v>16</v>
      </c>
      <c r="G33" s="43">
        <v>31</v>
      </c>
      <c r="H33" s="29" t="s">
        <v>301</v>
      </c>
    </row>
    <row r="34" spans="1:8">
      <c r="A34" s="44">
        <v>220121013</v>
      </c>
      <c r="B34" s="44" t="s">
        <v>316</v>
      </c>
      <c r="C34" s="43" t="s">
        <v>282</v>
      </c>
      <c r="D34" s="24">
        <v>0</v>
      </c>
      <c r="E34" s="24">
        <v>20</v>
      </c>
      <c r="F34" s="43">
        <f t="shared" si="0"/>
        <v>16</v>
      </c>
      <c r="G34" s="24">
        <v>32</v>
      </c>
      <c r="H34" s="29" t="s">
        <v>301</v>
      </c>
    </row>
    <row r="35" spans="1:8">
      <c r="A35" s="44">
        <v>220121016</v>
      </c>
      <c r="B35" s="44" t="s">
        <v>317</v>
      </c>
      <c r="C35" s="43" t="s">
        <v>282</v>
      </c>
      <c r="D35" s="24">
        <v>0</v>
      </c>
      <c r="E35" s="24">
        <v>20</v>
      </c>
      <c r="F35" s="43">
        <f t="shared" si="0"/>
        <v>16</v>
      </c>
      <c r="G35" s="43">
        <v>33</v>
      </c>
      <c r="H35" s="29" t="s">
        <v>301</v>
      </c>
    </row>
    <row r="36" spans="1:8">
      <c r="A36" s="44">
        <v>220121018</v>
      </c>
      <c r="B36" s="44" t="s">
        <v>318</v>
      </c>
      <c r="C36" s="43" t="s">
        <v>282</v>
      </c>
      <c r="D36" s="24">
        <v>0</v>
      </c>
      <c r="E36" s="24">
        <v>20</v>
      </c>
      <c r="F36" s="43">
        <f t="shared" si="0"/>
        <v>16</v>
      </c>
      <c r="G36" s="24">
        <v>34</v>
      </c>
      <c r="H36" s="29" t="s">
        <v>301</v>
      </c>
    </row>
    <row r="37" spans="1:8">
      <c r="A37" s="44">
        <v>220121020</v>
      </c>
      <c r="B37" s="44" t="s">
        <v>319</v>
      </c>
      <c r="C37" s="43" t="s">
        <v>282</v>
      </c>
      <c r="D37" s="24">
        <v>0</v>
      </c>
      <c r="E37" s="24">
        <v>20</v>
      </c>
      <c r="F37" s="43">
        <f t="shared" si="0"/>
        <v>16</v>
      </c>
      <c r="G37" s="43">
        <v>35</v>
      </c>
      <c r="H37" s="29" t="s">
        <v>301</v>
      </c>
    </row>
    <row r="38" spans="1:8">
      <c r="A38" s="44">
        <v>220121022</v>
      </c>
      <c r="B38" s="44" t="s">
        <v>320</v>
      </c>
      <c r="C38" s="43" t="s">
        <v>282</v>
      </c>
      <c r="D38" s="24">
        <v>0</v>
      </c>
      <c r="E38" s="24">
        <v>20</v>
      </c>
      <c r="F38" s="43">
        <f t="shared" si="0"/>
        <v>16</v>
      </c>
      <c r="G38" s="24">
        <v>36</v>
      </c>
      <c r="H38" s="29" t="s">
        <v>301</v>
      </c>
    </row>
    <row r="39" spans="1:8">
      <c r="A39" s="44">
        <v>220121023</v>
      </c>
      <c r="B39" s="44" t="s">
        <v>321</v>
      </c>
      <c r="C39" s="43" t="s">
        <v>282</v>
      </c>
      <c r="D39" s="24">
        <v>0</v>
      </c>
      <c r="E39" s="24">
        <v>20</v>
      </c>
      <c r="F39" s="43">
        <f t="shared" si="0"/>
        <v>16</v>
      </c>
      <c r="G39" s="43">
        <v>37</v>
      </c>
      <c r="H39" s="29" t="s">
        <v>301</v>
      </c>
    </row>
    <row r="40" spans="1:8">
      <c r="A40" s="44">
        <v>220121024</v>
      </c>
      <c r="B40" s="44" t="s">
        <v>322</v>
      </c>
      <c r="C40" s="43" t="s">
        <v>282</v>
      </c>
      <c r="D40" s="24">
        <v>0</v>
      </c>
      <c r="E40" s="24">
        <v>20</v>
      </c>
      <c r="F40" s="43">
        <f t="shared" si="0"/>
        <v>16</v>
      </c>
      <c r="G40" s="24">
        <v>38</v>
      </c>
      <c r="H40" s="29" t="s">
        <v>301</v>
      </c>
    </row>
    <row r="41" spans="1:8">
      <c r="A41" s="44">
        <v>220121032</v>
      </c>
      <c r="B41" s="44" t="s">
        <v>323</v>
      </c>
      <c r="C41" s="43" t="s">
        <v>282</v>
      </c>
      <c r="D41" s="24">
        <v>0</v>
      </c>
      <c r="E41" s="24">
        <v>20</v>
      </c>
      <c r="F41" s="43">
        <f t="shared" si="0"/>
        <v>16</v>
      </c>
      <c r="G41" s="43">
        <v>39</v>
      </c>
      <c r="H41" s="29" t="s">
        <v>301</v>
      </c>
    </row>
    <row r="42" spans="1:8">
      <c r="A42" s="44">
        <v>220121037</v>
      </c>
      <c r="B42" s="44" t="s">
        <v>324</v>
      </c>
      <c r="C42" s="43" t="s">
        <v>282</v>
      </c>
      <c r="D42" s="24">
        <v>0</v>
      </c>
      <c r="E42" s="24">
        <v>20</v>
      </c>
      <c r="F42" s="43">
        <f t="shared" si="0"/>
        <v>16</v>
      </c>
      <c r="G42" s="24">
        <v>40</v>
      </c>
      <c r="H42" s="29" t="s">
        <v>301</v>
      </c>
    </row>
    <row r="43" spans="1:8">
      <c r="A43" s="44">
        <v>220121045</v>
      </c>
      <c r="B43" s="44" t="s">
        <v>325</v>
      </c>
      <c r="C43" s="43" t="s">
        <v>282</v>
      </c>
      <c r="D43" s="24">
        <v>0</v>
      </c>
      <c r="E43" s="24">
        <v>20</v>
      </c>
      <c r="F43" s="43">
        <f t="shared" si="0"/>
        <v>16</v>
      </c>
      <c r="G43" s="43">
        <v>41</v>
      </c>
      <c r="H43" s="29" t="s">
        <v>301</v>
      </c>
    </row>
  </sheetData>
  <sortState ref="A3:F44">
    <sortCondition ref="F3:F44" descending="1"/>
  </sortState>
  <mergeCells count="8"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B3:B43">
    <cfRule type="duplicateValues" dxfId="1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10" workbookViewId="0">
      <selection activeCell="K16" sqref="K16"/>
    </sheetView>
  </sheetViews>
  <sheetFormatPr defaultColWidth="9" defaultRowHeight="13.5"/>
  <cols>
    <col min="1" max="1" width="10.625" customWidth="1"/>
    <col min="3" max="3" width="14" customWidth="1"/>
    <col min="5" max="5" width="30.875" customWidth="1"/>
    <col min="8" max="8" width="21.75" customWidth="1"/>
  </cols>
  <sheetData>
    <row r="1" s="89" customFormat="1" spans="1:8">
      <c r="A1" s="90" t="s">
        <v>1</v>
      </c>
      <c r="B1" s="91" t="s">
        <v>2</v>
      </c>
      <c r="C1" s="91" t="s">
        <v>4</v>
      </c>
      <c r="D1" s="91" t="s">
        <v>280</v>
      </c>
      <c r="E1" s="91" t="s">
        <v>163</v>
      </c>
      <c r="F1" s="91" t="s">
        <v>164</v>
      </c>
      <c r="G1" s="91" t="s">
        <v>8</v>
      </c>
      <c r="H1" s="45" t="s">
        <v>9</v>
      </c>
    </row>
    <row r="2" s="89" customFormat="1" ht="54" customHeight="1" spans="1:8">
      <c r="A2" s="90"/>
      <c r="B2" s="91"/>
      <c r="C2" s="91"/>
      <c r="D2" s="91"/>
      <c r="E2" s="91" t="s">
        <v>200</v>
      </c>
      <c r="F2" s="91"/>
      <c r="G2" s="91"/>
      <c r="H2" s="45"/>
    </row>
    <row r="3" s="89" customFormat="1" ht="15" spans="1:8">
      <c r="A3" s="92">
        <v>220121090</v>
      </c>
      <c r="B3" s="92" t="s">
        <v>326</v>
      </c>
      <c r="C3" s="92" t="s">
        <v>327</v>
      </c>
      <c r="D3" s="92">
        <v>15</v>
      </c>
      <c r="E3" s="92">
        <v>100</v>
      </c>
      <c r="F3" s="92">
        <v>83</v>
      </c>
      <c r="G3" s="92">
        <v>1</v>
      </c>
      <c r="H3" s="27" t="s">
        <v>283</v>
      </c>
    </row>
    <row r="4" ht="15" spans="1:8">
      <c r="A4" s="92">
        <v>220121087</v>
      </c>
      <c r="B4" s="92" t="s">
        <v>328</v>
      </c>
      <c r="C4" s="92" t="s">
        <v>327</v>
      </c>
      <c r="D4" s="92">
        <v>0</v>
      </c>
      <c r="E4" s="92">
        <v>100</v>
      </c>
      <c r="F4" s="92">
        <v>80</v>
      </c>
      <c r="G4" s="92">
        <v>2</v>
      </c>
      <c r="H4" s="27" t="s">
        <v>283</v>
      </c>
    </row>
    <row r="5" ht="15" spans="1:8">
      <c r="A5" s="92">
        <v>220121089</v>
      </c>
      <c r="B5" s="92" t="s">
        <v>329</v>
      </c>
      <c r="C5" s="92" t="s">
        <v>327</v>
      </c>
      <c r="D5" s="92">
        <v>0</v>
      </c>
      <c r="E5" s="92">
        <v>100</v>
      </c>
      <c r="F5" s="92">
        <v>80</v>
      </c>
      <c r="G5" s="92">
        <v>3</v>
      </c>
      <c r="H5" s="27" t="s">
        <v>283</v>
      </c>
    </row>
    <row r="6" ht="15" spans="1:8">
      <c r="A6" s="92">
        <v>220121100</v>
      </c>
      <c r="B6" s="92" t="s">
        <v>330</v>
      </c>
      <c r="C6" s="92" t="s">
        <v>327</v>
      </c>
      <c r="D6" s="92">
        <v>0</v>
      </c>
      <c r="E6" s="92">
        <v>100</v>
      </c>
      <c r="F6" s="92">
        <v>80</v>
      </c>
      <c r="G6" s="92">
        <v>4</v>
      </c>
      <c r="H6" s="27" t="s">
        <v>283</v>
      </c>
    </row>
    <row r="7" ht="15" customHeight="1" spans="1:8">
      <c r="A7" s="92">
        <v>220121078</v>
      </c>
      <c r="B7" s="92" t="s">
        <v>331</v>
      </c>
      <c r="C7" s="92" t="s">
        <v>327</v>
      </c>
      <c r="D7" s="92">
        <v>0</v>
      </c>
      <c r="E7" s="92">
        <v>95.75</v>
      </c>
      <c r="F7" s="92">
        <v>76.6</v>
      </c>
      <c r="G7" s="92">
        <v>5</v>
      </c>
      <c r="H7" s="27" t="s">
        <v>283</v>
      </c>
    </row>
    <row r="8" ht="15" spans="1:8">
      <c r="A8" s="92">
        <v>220121110</v>
      </c>
      <c r="B8" s="92" t="s">
        <v>332</v>
      </c>
      <c r="C8" s="92" t="s">
        <v>327</v>
      </c>
      <c r="D8" s="92">
        <v>12</v>
      </c>
      <c r="E8" s="92">
        <v>51.68359375</v>
      </c>
      <c r="F8" s="92">
        <v>43.746875</v>
      </c>
      <c r="G8" s="92">
        <v>6</v>
      </c>
      <c r="H8" s="27" t="s">
        <v>283</v>
      </c>
    </row>
    <row r="9" ht="15" spans="1:12">
      <c r="A9" s="92">
        <v>220121051</v>
      </c>
      <c r="B9" s="92" t="s">
        <v>333</v>
      </c>
      <c r="C9" s="92" t="s">
        <v>327</v>
      </c>
      <c r="D9" s="92">
        <v>100</v>
      </c>
      <c r="E9" s="92">
        <v>20</v>
      </c>
      <c r="F9" s="92">
        <v>36</v>
      </c>
      <c r="G9" s="92">
        <v>7</v>
      </c>
      <c r="H9" s="27" t="s">
        <v>283</v>
      </c>
      <c r="L9" s="89"/>
    </row>
    <row r="10" ht="15" spans="1:8">
      <c r="A10" s="92">
        <v>220121081</v>
      </c>
      <c r="B10" s="92" t="s">
        <v>334</v>
      </c>
      <c r="C10" s="92" t="s">
        <v>327</v>
      </c>
      <c r="D10" s="92">
        <v>12</v>
      </c>
      <c r="E10" s="92">
        <v>41.5</v>
      </c>
      <c r="F10" s="92">
        <v>35.6</v>
      </c>
      <c r="G10" s="92">
        <v>8</v>
      </c>
      <c r="H10" s="27" t="s">
        <v>283</v>
      </c>
    </row>
    <row r="11" ht="15" spans="1:8">
      <c r="A11" s="92">
        <v>220121109</v>
      </c>
      <c r="B11" s="92" t="s">
        <v>335</v>
      </c>
      <c r="C11" s="92" t="s">
        <v>327</v>
      </c>
      <c r="D11" s="92">
        <v>67</v>
      </c>
      <c r="E11" s="92">
        <v>27.03662109375</v>
      </c>
      <c r="F11" s="92">
        <v>35.029296875</v>
      </c>
      <c r="G11" s="92">
        <v>9</v>
      </c>
      <c r="H11" s="27" t="s">
        <v>283</v>
      </c>
    </row>
    <row r="12" ht="15" spans="1:8">
      <c r="A12" s="92">
        <v>220121056</v>
      </c>
      <c r="B12" s="92" t="s">
        <v>336</v>
      </c>
      <c r="C12" s="92" t="s">
        <v>327</v>
      </c>
      <c r="D12" s="92">
        <v>22</v>
      </c>
      <c r="E12" s="92">
        <v>34</v>
      </c>
      <c r="F12" s="92">
        <v>31.6</v>
      </c>
      <c r="G12" s="92">
        <v>10</v>
      </c>
      <c r="H12" s="27" t="s">
        <v>283</v>
      </c>
    </row>
    <row r="13" ht="15" spans="1:8">
      <c r="A13" s="92">
        <v>220121067</v>
      </c>
      <c r="B13" s="92" t="s">
        <v>337</v>
      </c>
      <c r="C13" s="92" t="s">
        <v>327</v>
      </c>
      <c r="D13" s="92">
        <v>0</v>
      </c>
      <c r="E13" s="92">
        <v>39.5</v>
      </c>
      <c r="F13" s="92">
        <v>31.6</v>
      </c>
      <c r="G13" s="92">
        <v>11</v>
      </c>
      <c r="H13" s="27" t="s">
        <v>283</v>
      </c>
    </row>
    <row r="14" ht="15" spans="1:8">
      <c r="A14" s="92">
        <v>220121063</v>
      </c>
      <c r="B14" s="92" t="s">
        <v>338</v>
      </c>
      <c r="C14" s="92" t="s">
        <v>327</v>
      </c>
      <c r="D14" s="92">
        <v>68</v>
      </c>
      <c r="E14" s="92">
        <v>20</v>
      </c>
      <c r="F14" s="92">
        <v>29.6</v>
      </c>
      <c r="G14" s="92">
        <v>12</v>
      </c>
      <c r="H14" s="27" t="s">
        <v>283</v>
      </c>
    </row>
    <row r="15" ht="15" spans="1:8">
      <c r="A15" s="92">
        <v>220121064</v>
      </c>
      <c r="B15" s="92" t="s">
        <v>339</v>
      </c>
      <c r="C15" s="92" t="s">
        <v>327</v>
      </c>
      <c r="D15" s="92">
        <v>0</v>
      </c>
      <c r="E15" s="92">
        <v>31.25</v>
      </c>
      <c r="F15" s="92">
        <v>25</v>
      </c>
      <c r="G15" s="92">
        <v>13</v>
      </c>
      <c r="H15" s="27" t="s">
        <v>283</v>
      </c>
    </row>
    <row r="16" ht="15" spans="1:8">
      <c r="A16" s="92">
        <v>220121075</v>
      </c>
      <c r="B16" s="92" t="s">
        <v>340</v>
      </c>
      <c r="C16" s="92" t="s">
        <v>327</v>
      </c>
      <c r="D16" s="92">
        <v>45</v>
      </c>
      <c r="E16" s="92">
        <v>20</v>
      </c>
      <c r="F16" s="92">
        <v>25</v>
      </c>
      <c r="G16" s="92">
        <v>14</v>
      </c>
      <c r="H16" s="27" t="s">
        <v>283</v>
      </c>
    </row>
    <row r="17" ht="15" spans="1:8">
      <c r="A17" s="92">
        <v>220121114</v>
      </c>
      <c r="B17" s="92" t="s">
        <v>341</v>
      </c>
      <c r="C17" s="92" t="s">
        <v>327</v>
      </c>
      <c r="D17" s="92">
        <v>43</v>
      </c>
      <c r="E17" s="92">
        <v>20</v>
      </c>
      <c r="F17" s="92">
        <v>24.6</v>
      </c>
      <c r="G17" s="92">
        <v>15</v>
      </c>
      <c r="H17" s="27" t="s">
        <v>283</v>
      </c>
    </row>
    <row r="18" ht="15" spans="1:8">
      <c r="A18" s="92">
        <v>220121053</v>
      </c>
      <c r="B18" s="92" t="s">
        <v>342</v>
      </c>
      <c r="C18" s="92" t="s">
        <v>327</v>
      </c>
      <c r="D18" s="92">
        <v>38</v>
      </c>
      <c r="E18" s="92">
        <v>20</v>
      </c>
      <c r="F18" s="92">
        <v>23.6</v>
      </c>
      <c r="G18" s="92">
        <v>16</v>
      </c>
      <c r="H18" s="27" t="s">
        <v>283</v>
      </c>
    </row>
    <row r="19" ht="15" spans="1:8">
      <c r="A19" s="92">
        <v>220121055</v>
      </c>
      <c r="B19" s="92" t="s">
        <v>343</v>
      </c>
      <c r="C19" s="92" t="s">
        <v>327</v>
      </c>
      <c r="D19" s="92">
        <v>34</v>
      </c>
      <c r="E19" s="92">
        <v>20</v>
      </c>
      <c r="F19" s="92">
        <v>22.8</v>
      </c>
      <c r="G19" s="92">
        <v>17</v>
      </c>
      <c r="H19" s="27" t="s">
        <v>283</v>
      </c>
    </row>
    <row r="20" ht="15" spans="1:8">
      <c r="A20" s="92">
        <v>220121088</v>
      </c>
      <c r="B20" s="92" t="s">
        <v>344</v>
      </c>
      <c r="C20" s="92" t="s">
        <v>327</v>
      </c>
      <c r="D20" s="92">
        <v>31</v>
      </c>
      <c r="E20" s="92">
        <v>20</v>
      </c>
      <c r="F20" s="92">
        <v>22.2</v>
      </c>
      <c r="G20" s="92">
        <v>18</v>
      </c>
      <c r="H20" s="27" t="s">
        <v>283</v>
      </c>
    </row>
    <row r="21" ht="15" spans="1:8">
      <c r="A21" s="92">
        <v>220121065</v>
      </c>
      <c r="B21" s="92" t="s">
        <v>345</v>
      </c>
      <c r="C21" s="92" t="s">
        <v>327</v>
      </c>
      <c r="D21" s="92">
        <v>29</v>
      </c>
      <c r="E21" s="92">
        <v>20</v>
      </c>
      <c r="F21" s="92">
        <v>21.8</v>
      </c>
      <c r="G21" s="92">
        <v>19</v>
      </c>
      <c r="H21" s="27" t="s">
        <v>283</v>
      </c>
    </row>
    <row r="22" ht="15" spans="1:8">
      <c r="A22" s="93">
        <v>220121070</v>
      </c>
      <c r="B22" s="93" t="s">
        <v>346</v>
      </c>
      <c r="C22" s="93" t="s">
        <v>327</v>
      </c>
      <c r="D22" s="93">
        <v>6</v>
      </c>
      <c r="E22" s="93">
        <v>25.00425</v>
      </c>
      <c r="F22" s="93">
        <v>21.2034</v>
      </c>
      <c r="G22" s="93">
        <v>20</v>
      </c>
      <c r="H22" s="28" t="s">
        <v>299</v>
      </c>
    </row>
    <row r="23" ht="15" spans="1:8">
      <c r="A23" s="94">
        <v>220121066</v>
      </c>
      <c r="B23" s="94" t="s">
        <v>347</v>
      </c>
      <c r="C23" s="94" t="s">
        <v>327</v>
      </c>
      <c r="D23" s="94">
        <v>26</v>
      </c>
      <c r="E23" s="94">
        <v>20</v>
      </c>
      <c r="F23" s="94">
        <v>21.2</v>
      </c>
      <c r="G23" s="94">
        <v>21</v>
      </c>
      <c r="H23" s="29" t="s">
        <v>301</v>
      </c>
    </row>
    <row r="24" ht="15" spans="1:8">
      <c r="A24" s="94">
        <v>220121098</v>
      </c>
      <c r="B24" s="94" t="s">
        <v>348</v>
      </c>
      <c r="C24" s="94" t="s">
        <v>327</v>
      </c>
      <c r="D24" s="94">
        <v>23</v>
      </c>
      <c r="E24" s="94">
        <v>20</v>
      </c>
      <c r="F24" s="94">
        <v>20.6</v>
      </c>
      <c r="G24" s="94">
        <v>22</v>
      </c>
      <c r="H24" s="29" t="s">
        <v>301</v>
      </c>
    </row>
    <row r="25" ht="15" spans="1:8">
      <c r="A25" s="94">
        <v>220121061</v>
      </c>
      <c r="B25" s="94" t="s">
        <v>349</v>
      </c>
      <c r="C25" s="94" t="s">
        <v>327</v>
      </c>
      <c r="D25" s="94">
        <v>17</v>
      </c>
      <c r="E25" s="94">
        <v>20</v>
      </c>
      <c r="F25" s="94">
        <v>19.4</v>
      </c>
      <c r="G25" s="94">
        <v>23</v>
      </c>
      <c r="H25" s="29" t="s">
        <v>301</v>
      </c>
    </row>
    <row r="26" ht="15" spans="1:8">
      <c r="A26" s="94">
        <v>220121069</v>
      </c>
      <c r="B26" s="94" t="s">
        <v>350</v>
      </c>
      <c r="C26" s="94" t="s">
        <v>327</v>
      </c>
      <c r="D26" s="94">
        <v>14</v>
      </c>
      <c r="E26" s="94">
        <v>20</v>
      </c>
      <c r="F26" s="94">
        <v>18.8</v>
      </c>
      <c r="G26" s="94">
        <v>24</v>
      </c>
      <c r="H26" s="29" t="s">
        <v>301</v>
      </c>
    </row>
    <row r="27" ht="15" spans="1:8">
      <c r="A27" s="94">
        <v>220121060</v>
      </c>
      <c r="B27" s="94" t="s">
        <v>351</v>
      </c>
      <c r="C27" s="94" t="s">
        <v>327</v>
      </c>
      <c r="D27" s="94">
        <v>10</v>
      </c>
      <c r="E27" s="94">
        <v>20</v>
      </c>
      <c r="F27" s="94">
        <v>18</v>
      </c>
      <c r="G27" s="94">
        <v>25</v>
      </c>
      <c r="H27" s="29" t="s">
        <v>301</v>
      </c>
    </row>
    <row r="28" ht="15" spans="1:8">
      <c r="A28" s="94">
        <v>220121084</v>
      </c>
      <c r="B28" s="94" t="s">
        <v>352</v>
      </c>
      <c r="C28" s="94" t="s">
        <v>327</v>
      </c>
      <c r="D28" s="94">
        <v>10</v>
      </c>
      <c r="E28" s="94">
        <v>20</v>
      </c>
      <c r="F28" s="94">
        <v>18</v>
      </c>
      <c r="G28" s="94">
        <v>26</v>
      </c>
      <c r="H28" s="29" t="s">
        <v>301</v>
      </c>
    </row>
    <row r="29" s="89" customFormat="1" ht="15" spans="1:8">
      <c r="A29" s="94">
        <v>220121092</v>
      </c>
      <c r="B29" s="94" t="s">
        <v>353</v>
      </c>
      <c r="C29" s="94" t="s">
        <v>327</v>
      </c>
      <c r="D29" s="94">
        <v>10</v>
      </c>
      <c r="E29" s="94">
        <v>20</v>
      </c>
      <c r="F29" s="94">
        <v>18</v>
      </c>
      <c r="G29" s="94">
        <v>27</v>
      </c>
      <c r="H29" s="29" t="s">
        <v>301</v>
      </c>
    </row>
    <row r="30" ht="15" spans="1:8">
      <c r="A30" s="94">
        <v>220121083</v>
      </c>
      <c r="B30" s="94" t="s">
        <v>354</v>
      </c>
      <c r="C30" s="94" t="s">
        <v>327</v>
      </c>
      <c r="D30" s="94">
        <v>0</v>
      </c>
      <c r="E30" s="94">
        <v>22.4615</v>
      </c>
      <c r="F30" s="94">
        <v>17.9692</v>
      </c>
      <c r="G30" s="94">
        <v>28</v>
      </c>
      <c r="H30" s="29" t="s">
        <v>301</v>
      </c>
    </row>
    <row r="31" ht="15" spans="1:8">
      <c r="A31" s="94">
        <v>220121057</v>
      </c>
      <c r="B31" s="94" t="s">
        <v>355</v>
      </c>
      <c r="C31" s="94" t="s">
        <v>327</v>
      </c>
      <c r="D31" s="94">
        <v>5</v>
      </c>
      <c r="E31" s="94">
        <v>20</v>
      </c>
      <c r="F31" s="94">
        <v>17</v>
      </c>
      <c r="G31" s="94">
        <v>29</v>
      </c>
      <c r="H31" s="29" t="s">
        <v>301</v>
      </c>
    </row>
    <row r="32" ht="15" spans="1:8">
      <c r="A32" s="94">
        <v>220121101</v>
      </c>
      <c r="B32" s="94" t="s">
        <v>356</v>
      </c>
      <c r="C32" s="94" t="s">
        <v>327</v>
      </c>
      <c r="D32" s="94">
        <v>5</v>
      </c>
      <c r="E32" s="94">
        <v>20</v>
      </c>
      <c r="F32" s="94">
        <v>17</v>
      </c>
      <c r="G32" s="94">
        <v>30</v>
      </c>
      <c r="H32" s="29" t="s">
        <v>301</v>
      </c>
    </row>
    <row r="33" ht="15" spans="1:8">
      <c r="A33" s="94">
        <v>220121116</v>
      </c>
      <c r="B33" s="94" t="s">
        <v>357</v>
      </c>
      <c r="C33" s="94" t="s">
        <v>327</v>
      </c>
      <c r="D33" s="94">
        <v>0</v>
      </c>
      <c r="E33" s="94">
        <v>21.03125</v>
      </c>
      <c r="F33" s="94">
        <v>16.825</v>
      </c>
      <c r="G33" s="94">
        <v>31</v>
      </c>
      <c r="H33" s="29" t="s">
        <v>301</v>
      </c>
    </row>
    <row r="34" ht="15" spans="1:8">
      <c r="A34" s="94">
        <v>220121050</v>
      </c>
      <c r="B34" s="94" t="s">
        <v>358</v>
      </c>
      <c r="C34" s="94" t="s">
        <v>327</v>
      </c>
      <c r="D34" s="94">
        <v>0</v>
      </c>
      <c r="E34" s="94">
        <v>20</v>
      </c>
      <c r="F34" s="94">
        <v>16</v>
      </c>
      <c r="G34" s="94">
        <v>32</v>
      </c>
      <c r="H34" s="29" t="s">
        <v>301</v>
      </c>
    </row>
    <row r="35" ht="15" spans="1:8">
      <c r="A35" s="94">
        <v>220121062</v>
      </c>
      <c r="B35" s="94" t="s">
        <v>359</v>
      </c>
      <c r="C35" s="94" t="s">
        <v>327</v>
      </c>
      <c r="D35" s="94">
        <v>0</v>
      </c>
      <c r="E35" s="94">
        <v>20</v>
      </c>
      <c r="F35" s="94">
        <v>16</v>
      </c>
      <c r="G35" s="94">
        <v>33</v>
      </c>
      <c r="H35" s="29" t="s">
        <v>301</v>
      </c>
    </row>
    <row r="36" ht="15" spans="1:8">
      <c r="A36" s="94">
        <v>220121068</v>
      </c>
      <c r="B36" s="94" t="s">
        <v>360</v>
      </c>
      <c r="C36" s="94" t="s">
        <v>327</v>
      </c>
      <c r="D36" s="94">
        <v>0</v>
      </c>
      <c r="E36" s="94">
        <v>20</v>
      </c>
      <c r="F36" s="94">
        <v>16</v>
      </c>
      <c r="G36" s="94">
        <v>34</v>
      </c>
      <c r="H36" s="29" t="s">
        <v>301</v>
      </c>
    </row>
    <row r="37" ht="15" spans="1:8">
      <c r="A37" s="94">
        <v>220121073</v>
      </c>
      <c r="B37" s="94" t="s">
        <v>361</v>
      </c>
      <c r="C37" s="94" t="s">
        <v>327</v>
      </c>
      <c r="D37" s="94">
        <v>0</v>
      </c>
      <c r="E37" s="94">
        <v>20</v>
      </c>
      <c r="F37" s="94">
        <v>16</v>
      </c>
      <c r="G37" s="94">
        <v>35</v>
      </c>
      <c r="H37" s="29" t="s">
        <v>301</v>
      </c>
    </row>
    <row r="38" ht="15" spans="1:8">
      <c r="A38" s="94">
        <v>220121077</v>
      </c>
      <c r="B38" s="94" t="s">
        <v>362</v>
      </c>
      <c r="C38" s="94" t="s">
        <v>327</v>
      </c>
      <c r="D38" s="94">
        <v>0</v>
      </c>
      <c r="E38" s="94">
        <v>20</v>
      </c>
      <c r="F38" s="94">
        <v>16</v>
      </c>
      <c r="G38" s="94">
        <v>36</v>
      </c>
      <c r="H38" s="29" t="s">
        <v>301</v>
      </c>
    </row>
    <row r="39" ht="15" spans="1:8">
      <c r="A39" s="94">
        <v>220121079</v>
      </c>
      <c r="B39" s="94" t="s">
        <v>363</v>
      </c>
      <c r="C39" s="94" t="s">
        <v>327</v>
      </c>
      <c r="D39" s="94">
        <v>0</v>
      </c>
      <c r="E39" s="94">
        <v>20</v>
      </c>
      <c r="F39" s="94">
        <v>16</v>
      </c>
      <c r="G39" s="94">
        <v>37</v>
      </c>
      <c r="H39" s="29" t="s">
        <v>301</v>
      </c>
    </row>
    <row r="40" ht="15" spans="1:8">
      <c r="A40" s="94">
        <v>220121080</v>
      </c>
      <c r="B40" s="94" t="s">
        <v>364</v>
      </c>
      <c r="C40" s="94" t="s">
        <v>327</v>
      </c>
      <c r="D40" s="94">
        <v>0</v>
      </c>
      <c r="E40" s="94">
        <v>20</v>
      </c>
      <c r="F40" s="94">
        <v>16</v>
      </c>
      <c r="G40" s="94">
        <v>38</v>
      </c>
      <c r="H40" s="29" t="s">
        <v>301</v>
      </c>
    </row>
    <row r="41" ht="15" spans="1:8">
      <c r="A41" s="94">
        <v>220121082</v>
      </c>
      <c r="B41" s="94" t="s">
        <v>365</v>
      </c>
      <c r="C41" s="94" t="s">
        <v>327</v>
      </c>
      <c r="D41" s="94">
        <v>0</v>
      </c>
      <c r="E41" s="94">
        <v>20</v>
      </c>
      <c r="F41" s="94">
        <v>16</v>
      </c>
      <c r="G41" s="94">
        <v>39</v>
      </c>
      <c r="H41" s="29" t="s">
        <v>301</v>
      </c>
    </row>
    <row r="42" ht="15" spans="1:8">
      <c r="A42" s="94">
        <v>220121086</v>
      </c>
      <c r="B42" s="94" t="s">
        <v>366</v>
      </c>
      <c r="C42" s="94" t="s">
        <v>327</v>
      </c>
      <c r="D42" s="94">
        <v>0</v>
      </c>
      <c r="E42" s="94">
        <v>20</v>
      </c>
      <c r="F42" s="94">
        <v>16</v>
      </c>
      <c r="G42" s="94">
        <v>40</v>
      </c>
      <c r="H42" s="29" t="s">
        <v>301</v>
      </c>
    </row>
    <row r="43" ht="15" spans="1:8">
      <c r="A43" s="94">
        <v>220121095</v>
      </c>
      <c r="B43" s="94" t="s">
        <v>367</v>
      </c>
      <c r="C43" s="94" t="s">
        <v>327</v>
      </c>
      <c r="D43" s="94">
        <v>0</v>
      </c>
      <c r="E43" s="94">
        <v>20</v>
      </c>
      <c r="F43" s="94">
        <v>16</v>
      </c>
      <c r="G43" s="94">
        <v>41</v>
      </c>
      <c r="H43" s="29" t="s">
        <v>301</v>
      </c>
    </row>
    <row r="44" ht="15" spans="1:8">
      <c r="A44" s="94">
        <v>220121102</v>
      </c>
      <c r="B44" s="94" t="s">
        <v>368</v>
      </c>
      <c r="C44" s="94" t="s">
        <v>327</v>
      </c>
      <c r="D44" s="94">
        <v>0</v>
      </c>
      <c r="E44" s="94">
        <v>20</v>
      </c>
      <c r="F44" s="94">
        <v>16</v>
      </c>
      <c r="G44" s="94">
        <v>42</v>
      </c>
      <c r="H44" s="29" t="s">
        <v>301</v>
      </c>
    </row>
    <row r="45" ht="15" spans="1:8">
      <c r="A45" s="94">
        <v>220121104</v>
      </c>
      <c r="B45" s="94" t="s">
        <v>369</v>
      </c>
      <c r="C45" s="94" t="s">
        <v>327</v>
      </c>
      <c r="D45" s="94">
        <v>0</v>
      </c>
      <c r="E45" s="94">
        <v>20</v>
      </c>
      <c r="F45" s="94">
        <v>16</v>
      </c>
      <c r="G45" s="94">
        <v>43</v>
      </c>
      <c r="H45" s="29" t="s">
        <v>301</v>
      </c>
    </row>
    <row r="46" ht="15" spans="1:8">
      <c r="A46" s="94">
        <v>220121105</v>
      </c>
      <c r="B46" s="94" t="s">
        <v>370</v>
      </c>
      <c r="C46" s="94" t="s">
        <v>327</v>
      </c>
      <c r="D46" s="94">
        <v>0</v>
      </c>
      <c r="E46" s="94">
        <v>20</v>
      </c>
      <c r="F46" s="94">
        <v>16</v>
      </c>
      <c r="G46" s="94">
        <v>44</v>
      </c>
      <c r="H46" s="29" t="s">
        <v>301</v>
      </c>
    </row>
    <row r="47" ht="15" spans="1:8">
      <c r="A47" s="94">
        <v>220121106</v>
      </c>
      <c r="B47" s="94" t="s">
        <v>371</v>
      </c>
      <c r="C47" s="94" t="s">
        <v>327</v>
      </c>
      <c r="D47" s="94">
        <v>0</v>
      </c>
      <c r="E47" s="94">
        <v>20</v>
      </c>
      <c r="F47" s="94">
        <v>16</v>
      </c>
      <c r="G47" s="94">
        <v>45</v>
      </c>
      <c r="H47" s="29" t="s">
        <v>301</v>
      </c>
    </row>
    <row r="48" ht="15" spans="1:8">
      <c r="A48" s="94">
        <v>220121108</v>
      </c>
      <c r="B48" s="94" t="s">
        <v>372</v>
      </c>
      <c r="C48" s="94" t="s">
        <v>327</v>
      </c>
      <c r="D48" s="94">
        <v>0</v>
      </c>
      <c r="E48" s="94">
        <v>20</v>
      </c>
      <c r="F48" s="94">
        <v>16</v>
      </c>
      <c r="G48" s="94">
        <v>46</v>
      </c>
      <c r="H48" s="29" t="s">
        <v>301</v>
      </c>
    </row>
    <row r="49" ht="15" spans="1:8">
      <c r="A49" s="94">
        <v>220121111</v>
      </c>
      <c r="B49" s="94" t="s">
        <v>373</v>
      </c>
      <c r="C49" s="94" t="s">
        <v>327</v>
      </c>
      <c r="D49" s="94">
        <v>0</v>
      </c>
      <c r="E49" s="94">
        <v>20</v>
      </c>
      <c r="F49" s="94">
        <v>16</v>
      </c>
      <c r="G49" s="94">
        <v>47</v>
      </c>
      <c r="H49" s="29" t="s">
        <v>301</v>
      </c>
    </row>
    <row r="50" ht="15" spans="1:8">
      <c r="A50" s="94">
        <v>220121113</v>
      </c>
      <c r="B50" s="94" t="s">
        <v>374</v>
      </c>
      <c r="C50" s="94" t="s">
        <v>327</v>
      </c>
      <c r="D50" s="94">
        <v>0</v>
      </c>
      <c r="E50" s="94">
        <v>20</v>
      </c>
      <c r="F50" s="94">
        <v>16</v>
      </c>
      <c r="G50" s="94">
        <v>48</v>
      </c>
      <c r="H50" s="29" t="s">
        <v>301</v>
      </c>
    </row>
    <row r="51" ht="15" spans="1:8">
      <c r="A51" s="94">
        <v>220121115</v>
      </c>
      <c r="B51" s="94" t="s">
        <v>375</v>
      </c>
      <c r="C51" s="94" t="s">
        <v>327</v>
      </c>
      <c r="D51" s="94">
        <v>0</v>
      </c>
      <c r="E51" s="94">
        <v>20</v>
      </c>
      <c r="F51" s="94">
        <v>16</v>
      </c>
      <c r="G51" s="94">
        <v>49</v>
      </c>
      <c r="H51" s="29" t="s">
        <v>301</v>
      </c>
    </row>
  </sheetData>
  <sortState ref="A3:F51">
    <sortCondition ref="F3:F51" descending="1"/>
  </sortState>
  <mergeCells count="8"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B3:B51">
    <cfRule type="duplicateValues" dxfId="1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24" workbookViewId="0">
      <selection activeCell="C36" sqref="C$1:C$1048576"/>
    </sheetView>
  </sheetViews>
  <sheetFormatPr defaultColWidth="9" defaultRowHeight="13.5" outlineLevelCol="7"/>
  <cols>
    <col min="2" max="2" width="10.5" customWidth="1"/>
    <col min="4" max="4" width="20.5" customWidth="1"/>
    <col min="6" max="7" width="12.625"/>
    <col min="8" max="8" width="21.75" customWidth="1"/>
  </cols>
  <sheetData>
    <row r="1" ht="14.45" customHeight="1" spans="1:8">
      <c r="A1" s="64" t="s">
        <v>8</v>
      </c>
      <c r="B1" s="64" t="s">
        <v>1</v>
      </c>
      <c r="C1" s="65" t="s">
        <v>2</v>
      </c>
      <c r="D1" s="65" t="s">
        <v>4</v>
      </c>
      <c r="E1" s="65" t="s">
        <v>376</v>
      </c>
      <c r="F1" s="65" t="s">
        <v>377</v>
      </c>
      <c r="G1" s="65" t="s">
        <v>164</v>
      </c>
      <c r="H1" s="45" t="s">
        <v>9</v>
      </c>
    </row>
    <row r="2" ht="28.9" customHeight="1" spans="1:8">
      <c r="A2" s="66"/>
      <c r="B2" s="66"/>
      <c r="C2" s="67"/>
      <c r="D2" s="67"/>
      <c r="E2" s="68"/>
      <c r="F2" s="68"/>
      <c r="G2" s="67"/>
      <c r="H2" s="45"/>
    </row>
    <row r="3" spans="1:8">
      <c r="A3" s="16">
        <v>1</v>
      </c>
      <c r="B3" s="58">
        <v>220122139</v>
      </c>
      <c r="C3" s="59" t="s">
        <v>378</v>
      </c>
      <c r="D3" s="59" t="s">
        <v>379</v>
      </c>
      <c r="E3" s="59">
        <v>89</v>
      </c>
      <c r="F3" s="59">
        <v>87.5</v>
      </c>
      <c r="G3" s="59">
        <v>87.8</v>
      </c>
      <c r="H3" s="27" t="s">
        <v>283</v>
      </c>
    </row>
    <row r="4" spans="1:8">
      <c r="A4" s="16">
        <v>2</v>
      </c>
      <c r="B4" s="58">
        <v>220122160</v>
      </c>
      <c r="C4" s="59" t="s">
        <v>380</v>
      </c>
      <c r="D4" s="59" t="s">
        <v>379</v>
      </c>
      <c r="E4" s="59">
        <v>23</v>
      </c>
      <c r="F4" s="59">
        <v>100</v>
      </c>
      <c r="G4" s="59">
        <v>84.6</v>
      </c>
      <c r="H4" s="27" t="s">
        <v>283</v>
      </c>
    </row>
    <row r="5" spans="1:8">
      <c r="A5" s="16">
        <v>3</v>
      </c>
      <c r="B5" s="69">
        <v>220122164</v>
      </c>
      <c r="C5" s="70" t="s">
        <v>381</v>
      </c>
      <c r="D5" s="71" t="s">
        <v>382</v>
      </c>
      <c r="E5" s="72">
        <v>38</v>
      </c>
      <c r="F5" s="73">
        <v>91.9285</v>
      </c>
      <c r="G5" s="71">
        <f>E5*0.2+F5*0.8</f>
        <v>81.1428</v>
      </c>
      <c r="H5" s="27" t="s">
        <v>283</v>
      </c>
    </row>
    <row r="6" spans="1:8">
      <c r="A6" s="16">
        <v>4</v>
      </c>
      <c r="B6" s="69">
        <v>220122163</v>
      </c>
      <c r="C6" s="70" t="s">
        <v>383</v>
      </c>
      <c r="D6" s="71" t="s">
        <v>382</v>
      </c>
      <c r="E6" s="71">
        <v>0</v>
      </c>
      <c r="F6" s="71">
        <v>100</v>
      </c>
      <c r="G6" s="71">
        <f>E6*0.2+F6*0.8</f>
        <v>80</v>
      </c>
      <c r="H6" s="27" t="s">
        <v>283</v>
      </c>
    </row>
    <row r="7" spans="1:8">
      <c r="A7" s="16">
        <v>5</v>
      </c>
      <c r="B7" s="58">
        <v>220122143</v>
      </c>
      <c r="C7" s="59" t="s">
        <v>384</v>
      </c>
      <c r="D7" s="59" t="s">
        <v>379</v>
      </c>
      <c r="E7" s="59">
        <v>3</v>
      </c>
      <c r="F7" s="59">
        <v>94.34375</v>
      </c>
      <c r="G7" s="59">
        <v>76.075</v>
      </c>
      <c r="H7" s="27" t="s">
        <v>283</v>
      </c>
    </row>
    <row r="8" spans="1:8">
      <c r="A8" s="16">
        <v>6</v>
      </c>
      <c r="B8" s="69">
        <v>220122207</v>
      </c>
      <c r="C8" s="70" t="s">
        <v>385</v>
      </c>
      <c r="D8" s="71" t="s">
        <v>382</v>
      </c>
      <c r="E8" s="72">
        <v>6</v>
      </c>
      <c r="F8" s="74">
        <v>89.75</v>
      </c>
      <c r="G8" s="71">
        <f>E8*0.2+F8*0.8</f>
        <v>73</v>
      </c>
      <c r="H8" s="27" t="s">
        <v>283</v>
      </c>
    </row>
    <row r="9" spans="1:8">
      <c r="A9" s="16">
        <v>7</v>
      </c>
      <c r="B9" s="58">
        <v>220122162</v>
      </c>
      <c r="C9" s="59" t="s">
        <v>386</v>
      </c>
      <c r="D9" s="59" t="s">
        <v>379</v>
      </c>
      <c r="E9" s="59">
        <v>3</v>
      </c>
      <c r="F9" s="59">
        <v>88</v>
      </c>
      <c r="G9" s="59">
        <v>71</v>
      </c>
      <c r="H9" s="27" t="s">
        <v>283</v>
      </c>
    </row>
    <row r="10" spans="1:8">
      <c r="A10" s="16">
        <v>8</v>
      </c>
      <c r="B10" s="58">
        <v>220122117</v>
      </c>
      <c r="C10" s="59" t="s">
        <v>387</v>
      </c>
      <c r="D10" s="59" t="s">
        <v>379</v>
      </c>
      <c r="E10" s="59">
        <v>100</v>
      </c>
      <c r="F10" s="59">
        <v>58.477</v>
      </c>
      <c r="G10" s="59">
        <v>66.7816</v>
      </c>
      <c r="H10" s="27" t="s">
        <v>283</v>
      </c>
    </row>
    <row r="11" spans="1:8">
      <c r="A11" s="16">
        <v>9</v>
      </c>
      <c r="B11" s="58">
        <v>220122155</v>
      </c>
      <c r="C11" s="59" t="s">
        <v>388</v>
      </c>
      <c r="D11" s="59" t="s">
        <v>379</v>
      </c>
      <c r="E11" s="59">
        <v>3</v>
      </c>
      <c r="F11" s="59">
        <v>68.75</v>
      </c>
      <c r="G11" s="59">
        <v>55.6</v>
      </c>
      <c r="H11" s="27" t="s">
        <v>283</v>
      </c>
    </row>
    <row r="12" spans="1:8">
      <c r="A12" s="16">
        <v>10</v>
      </c>
      <c r="B12" s="69">
        <v>220122203</v>
      </c>
      <c r="C12" s="70" t="s">
        <v>389</v>
      </c>
      <c r="D12" s="71" t="s">
        <v>382</v>
      </c>
      <c r="E12" s="72">
        <v>32</v>
      </c>
      <c r="F12" s="74">
        <v>51.47725</v>
      </c>
      <c r="G12" s="71">
        <f>E12*0.2+F12*0.8</f>
        <v>47.5818</v>
      </c>
      <c r="H12" s="27" t="s">
        <v>283</v>
      </c>
    </row>
    <row r="13" spans="1:8">
      <c r="A13" s="16">
        <v>11</v>
      </c>
      <c r="B13" s="58">
        <v>220122127</v>
      </c>
      <c r="C13" s="59" t="s">
        <v>390</v>
      </c>
      <c r="D13" s="59" t="s">
        <v>379</v>
      </c>
      <c r="E13" s="59">
        <v>6</v>
      </c>
      <c r="F13" s="59">
        <v>56.705</v>
      </c>
      <c r="G13" s="59">
        <v>46.564</v>
      </c>
      <c r="H13" s="27" t="s">
        <v>283</v>
      </c>
    </row>
    <row r="14" spans="1:8">
      <c r="A14" s="16">
        <v>12</v>
      </c>
      <c r="B14" s="69">
        <v>220122168</v>
      </c>
      <c r="C14" s="70" t="s">
        <v>391</v>
      </c>
      <c r="D14" s="71" t="s">
        <v>382</v>
      </c>
      <c r="E14" s="72">
        <v>0</v>
      </c>
      <c r="F14" s="74">
        <v>57.875</v>
      </c>
      <c r="G14" s="71">
        <f>E14*0.2+F14*0.8</f>
        <v>46.3</v>
      </c>
      <c r="H14" s="27" t="s">
        <v>283</v>
      </c>
    </row>
    <row r="15" spans="1:8">
      <c r="A15" s="16">
        <v>13</v>
      </c>
      <c r="B15" s="69">
        <v>220122196</v>
      </c>
      <c r="C15" s="70" t="s">
        <v>392</v>
      </c>
      <c r="D15" s="71" t="s">
        <v>382</v>
      </c>
      <c r="E15" s="72">
        <v>78</v>
      </c>
      <c r="F15" s="74">
        <v>35.9448125</v>
      </c>
      <c r="G15" s="71">
        <f>E15*0.2+F15*0.8</f>
        <v>44.35585</v>
      </c>
      <c r="H15" s="27" t="s">
        <v>283</v>
      </c>
    </row>
    <row r="16" spans="1:8">
      <c r="A16" s="16">
        <v>14</v>
      </c>
      <c r="B16" s="58">
        <v>220122124</v>
      </c>
      <c r="C16" s="59" t="s">
        <v>393</v>
      </c>
      <c r="D16" s="59" t="s">
        <v>379</v>
      </c>
      <c r="E16" s="59">
        <v>73</v>
      </c>
      <c r="F16" s="59">
        <v>31.857</v>
      </c>
      <c r="G16" s="59">
        <v>40.0856</v>
      </c>
      <c r="H16" s="27" t="s">
        <v>283</v>
      </c>
    </row>
    <row r="17" spans="1:8">
      <c r="A17" s="16">
        <v>15</v>
      </c>
      <c r="B17" s="58">
        <v>220122119</v>
      </c>
      <c r="C17" s="59" t="s">
        <v>394</v>
      </c>
      <c r="D17" s="59" t="s">
        <v>379</v>
      </c>
      <c r="E17" s="59">
        <v>9</v>
      </c>
      <c r="F17" s="59">
        <v>42.5</v>
      </c>
      <c r="G17" s="59">
        <v>35.8</v>
      </c>
      <c r="H17" s="27" t="s">
        <v>283</v>
      </c>
    </row>
    <row r="18" spans="1:8">
      <c r="A18" s="16">
        <v>16</v>
      </c>
      <c r="B18" s="69">
        <v>220122185</v>
      </c>
      <c r="C18" s="70" t="s">
        <v>395</v>
      </c>
      <c r="D18" s="71" t="s">
        <v>382</v>
      </c>
      <c r="E18" s="72">
        <v>6</v>
      </c>
      <c r="F18" s="74">
        <v>42.5369873</v>
      </c>
      <c r="G18" s="71">
        <f>E18*0.2+F18*0.8</f>
        <v>35.22958984</v>
      </c>
      <c r="H18" s="27" t="s">
        <v>283</v>
      </c>
    </row>
    <row r="19" spans="1:8">
      <c r="A19" s="16">
        <v>17</v>
      </c>
      <c r="B19" s="69">
        <v>220122182</v>
      </c>
      <c r="C19" s="70" t="s">
        <v>396</v>
      </c>
      <c r="D19" s="71" t="s">
        <v>382</v>
      </c>
      <c r="E19" s="72">
        <v>0</v>
      </c>
      <c r="F19" s="74">
        <v>42.795898</v>
      </c>
      <c r="G19" s="71">
        <f>E19*0.2+F19*0.8</f>
        <v>34.2367184</v>
      </c>
      <c r="H19" s="27" t="s">
        <v>283</v>
      </c>
    </row>
    <row r="20" spans="1:8">
      <c r="A20" s="16">
        <v>18</v>
      </c>
      <c r="B20" s="58">
        <v>220122142</v>
      </c>
      <c r="C20" s="59" t="s">
        <v>397</v>
      </c>
      <c r="D20" s="59" t="s">
        <v>379</v>
      </c>
      <c r="E20" s="59">
        <v>3</v>
      </c>
      <c r="F20" s="59">
        <v>40.625</v>
      </c>
      <c r="G20" s="59">
        <v>33.1</v>
      </c>
      <c r="H20" s="27" t="s">
        <v>283</v>
      </c>
    </row>
    <row r="21" spans="1:8">
      <c r="A21" s="16">
        <v>19</v>
      </c>
      <c r="B21" s="69">
        <v>220122166</v>
      </c>
      <c r="C21" s="70" t="s">
        <v>398</v>
      </c>
      <c r="D21" s="71" t="s">
        <v>382</v>
      </c>
      <c r="E21" s="72">
        <v>15</v>
      </c>
      <c r="F21" s="74">
        <v>33.75</v>
      </c>
      <c r="G21" s="71">
        <f>E21*0.2+F21*0.8</f>
        <v>30</v>
      </c>
      <c r="H21" s="27" t="s">
        <v>283</v>
      </c>
    </row>
    <row r="22" spans="1:8">
      <c r="A22" s="16">
        <v>20</v>
      </c>
      <c r="B22" s="58">
        <v>220122146</v>
      </c>
      <c r="C22" s="59" t="s">
        <v>399</v>
      </c>
      <c r="D22" s="59" t="s">
        <v>379</v>
      </c>
      <c r="E22" s="59">
        <v>65</v>
      </c>
      <c r="F22" s="59">
        <v>20</v>
      </c>
      <c r="G22" s="59">
        <v>29</v>
      </c>
      <c r="H22" s="27" t="s">
        <v>283</v>
      </c>
    </row>
    <row r="23" spans="1:8">
      <c r="A23" s="16">
        <v>21</v>
      </c>
      <c r="B23" s="58">
        <v>220122148</v>
      </c>
      <c r="C23" s="59" t="s">
        <v>400</v>
      </c>
      <c r="D23" s="59" t="s">
        <v>379</v>
      </c>
      <c r="E23" s="59">
        <v>3</v>
      </c>
      <c r="F23" s="59">
        <v>35.25</v>
      </c>
      <c r="G23" s="59">
        <v>28.8</v>
      </c>
      <c r="H23" s="27" t="s">
        <v>283</v>
      </c>
    </row>
    <row r="24" spans="1:8">
      <c r="A24" s="16">
        <v>22</v>
      </c>
      <c r="B24" s="69">
        <v>220122176</v>
      </c>
      <c r="C24" s="70" t="s">
        <v>401</v>
      </c>
      <c r="D24" s="71" t="s">
        <v>382</v>
      </c>
      <c r="E24" s="72">
        <v>59</v>
      </c>
      <c r="F24" s="74">
        <v>20</v>
      </c>
      <c r="G24" s="71">
        <f>E24*0.2+F24*0.8</f>
        <v>27.8</v>
      </c>
      <c r="H24" s="27" t="s">
        <v>283</v>
      </c>
    </row>
    <row r="25" spans="1:8">
      <c r="A25" s="16">
        <v>23</v>
      </c>
      <c r="B25" s="58">
        <v>220122138</v>
      </c>
      <c r="C25" s="59" t="s">
        <v>402</v>
      </c>
      <c r="D25" s="59" t="s">
        <v>379</v>
      </c>
      <c r="E25" s="59">
        <v>3</v>
      </c>
      <c r="F25" s="59">
        <v>33.5</v>
      </c>
      <c r="G25" s="59">
        <v>27.4</v>
      </c>
      <c r="H25" s="27" t="s">
        <v>283</v>
      </c>
    </row>
    <row r="26" spans="1:8">
      <c r="A26" s="16">
        <v>24</v>
      </c>
      <c r="B26" s="58">
        <v>220122133</v>
      </c>
      <c r="C26" s="59" t="s">
        <v>403</v>
      </c>
      <c r="D26" s="59" t="s">
        <v>379</v>
      </c>
      <c r="E26" s="59">
        <v>32</v>
      </c>
      <c r="F26" s="59">
        <v>25.25</v>
      </c>
      <c r="G26" s="59">
        <v>26.6</v>
      </c>
      <c r="H26" s="27" t="s">
        <v>283</v>
      </c>
    </row>
    <row r="27" spans="1:8">
      <c r="A27" s="16">
        <v>25</v>
      </c>
      <c r="B27" s="58">
        <v>220122135</v>
      </c>
      <c r="C27" s="59" t="s">
        <v>404</v>
      </c>
      <c r="D27" s="59" t="s">
        <v>379</v>
      </c>
      <c r="E27" s="59">
        <v>51</v>
      </c>
      <c r="F27" s="59">
        <v>20</v>
      </c>
      <c r="G27" s="59">
        <v>26.2</v>
      </c>
      <c r="H27" s="27" t="s">
        <v>283</v>
      </c>
    </row>
    <row r="28" spans="1:8">
      <c r="A28" s="16">
        <v>26</v>
      </c>
      <c r="B28" s="58">
        <v>220122128</v>
      </c>
      <c r="C28" s="59" t="s">
        <v>405</v>
      </c>
      <c r="D28" s="59" t="s">
        <v>379</v>
      </c>
      <c r="E28" s="59">
        <v>14</v>
      </c>
      <c r="F28" s="59">
        <v>27.932</v>
      </c>
      <c r="G28" s="59">
        <v>25.1456</v>
      </c>
      <c r="H28" s="27" t="s">
        <v>283</v>
      </c>
    </row>
    <row r="29" spans="1:8">
      <c r="A29" s="16">
        <v>27</v>
      </c>
      <c r="B29" s="69">
        <v>220122171</v>
      </c>
      <c r="C29" s="70" t="s">
        <v>406</v>
      </c>
      <c r="D29" s="71" t="s">
        <v>382</v>
      </c>
      <c r="E29" s="72">
        <v>39</v>
      </c>
      <c r="F29" s="74">
        <v>21.625</v>
      </c>
      <c r="G29" s="71">
        <f>E29*0.2+F29*0.8</f>
        <v>25.1</v>
      </c>
      <c r="H29" s="27" t="s">
        <v>283</v>
      </c>
    </row>
    <row r="30" spans="1:8">
      <c r="A30" s="16">
        <v>28</v>
      </c>
      <c r="B30" s="69">
        <v>220122198</v>
      </c>
      <c r="C30" s="70" t="s">
        <v>407</v>
      </c>
      <c r="D30" s="71" t="s">
        <v>382</v>
      </c>
      <c r="E30" s="72">
        <v>44</v>
      </c>
      <c r="F30" s="74">
        <v>20</v>
      </c>
      <c r="G30" s="71">
        <f>E30*0.2+F30*0.8</f>
        <v>24.8</v>
      </c>
      <c r="H30" s="27" t="s">
        <v>283</v>
      </c>
    </row>
    <row r="31" spans="1:8">
      <c r="A31" s="16">
        <v>29</v>
      </c>
      <c r="B31" s="69">
        <v>220122192</v>
      </c>
      <c r="C31" s="70" t="s">
        <v>408</v>
      </c>
      <c r="D31" s="71" t="s">
        <v>382</v>
      </c>
      <c r="E31" s="72">
        <v>8</v>
      </c>
      <c r="F31" s="74">
        <v>28.75</v>
      </c>
      <c r="G31" s="71">
        <f>E31*0.2+F31*0.8</f>
        <v>24.6</v>
      </c>
      <c r="H31" s="27" t="s">
        <v>283</v>
      </c>
    </row>
    <row r="32" spans="1:8">
      <c r="A32" s="16">
        <v>30</v>
      </c>
      <c r="B32" s="58">
        <v>220122123</v>
      </c>
      <c r="C32" s="59" t="s">
        <v>409</v>
      </c>
      <c r="D32" s="59" t="s">
        <v>379</v>
      </c>
      <c r="E32" s="59">
        <v>40</v>
      </c>
      <c r="F32" s="59">
        <v>20</v>
      </c>
      <c r="G32" s="59">
        <v>24</v>
      </c>
      <c r="H32" s="27" t="s">
        <v>283</v>
      </c>
    </row>
    <row r="33" spans="1:8">
      <c r="A33" s="16">
        <v>31</v>
      </c>
      <c r="B33" s="69">
        <v>220122194</v>
      </c>
      <c r="C33" s="70" t="s">
        <v>410</v>
      </c>
      <c r="D33" s="71" t="s">
        <v>382</v>
      </c>
      <c r="E33" s="72">
        <v>0</v>
      </c>
      <c r="F33" s="74">
        <v>29.34175</v>
      </c>
      <c r="G33" s="71">
        <f>E33*0.2+F33*0.8</f>
        <v>23.4734</v>
      </c>
      <c r="H33" s="27" t="s">
        <v>283</v>
      </c>
    </row>
    <row r="34" spans="1:8">
      <c r="A34" s="16">
        <v>32</v>
      </c>
      <c r="B34" s="58">
        <v>220122161</v>
      </c>
      <c r="C34" s="59" t="s">
        <v>411</v>
      </c>
      <c r="D34" s="59" t="s">
        <v>379</v>
      </c>
      <c r="E34" s="59">
        <v>36</v>
      </c>
      <c r="F34" s="59">
        <v>20</v>
      </c>
      <c r="G34" s="59">
        <v>23.2</v>
      </c>
      <c r="H34" s="27" t="s">
        <v>283</v>
      </c>
    </row>
    <row r="35" spans="1:8">
      <c r="A35" s="20">
        <v>33</v>
      </c>
      <c r="B35" s="75">
        <v>220122173</v>
      </c>
      <c r="C35" s="76" t="s">
        <v>412</v>
      </c>
      <c r="D35" s="77" t="s">
        <v>382</v>
      </c>
      <c r="E35" s="78">
        <v>26</v>
      </c>
      <c r="F35" s="79">
        <v>22.1796875</v>
      </c>
      <c r="G35" s="77">
        <f>E35*0.2+F35*0.8</f>
        <v>22.94375</v>
      </c>
      <c r="H35" s="28" t="s">
        <v>299</v>
      </c>
    </row>
    <row r="36" spans="1:8">
      <c r="A36" s="20">
        <v>34</v>
      </c>
      <c r="B36" s="75">
        <v>220122177</v>
      </c>
      <c r="C36" s="76" t="s">
        <v>413</v>
      </c>
      <c r="D36" s="77" t="s">
        <v>382</v>
      </c>
      <c r="E36" s="78">
        <v>32</v>
      </c>
      <c r="F36" s="79">
        <v>20.375</v>
      </c>
      <c r="G36" s="77">
        <f>E36*0.2+F36*0.8</f>
        <v>22.7</v>
      </c>
      <c r="H36" s="28" t="s">
        <v>299</v>
      </c>
    </row>
    <row r="37" spans="1:8">
      <c r="A37" s="24">
        <v>35</v>
      </c>
      <c r="B37" s="62">
        <v>220122150</v>
      </c>
      <c r="C37" s="63" t="s">
        <v>414</v>
      </c>
      <c r="D37" s="63" t="s">
        <v>379</v>
      </c>
      <c r="E37" s="63">
        <v>27</v>
      </c>
      <c r="F37" s="63">
        <v>21.25</v>
      </c>
      <c r="G37" s="63">
        <v>22.4</v>
      </c>
      <c r="H37" s="29" t="s">
        <v>301</v>
      </c>
    </row>
    <row r="38" spans="1:8">
      <c r="A38" s="24">
        <v>36</v>
      </c>
      <c r="B38" s="80">
        <v>220122200</v>
      </c>
      <c r="C38" s="81" t="s">
        <v>415</v>
      </c>
      <c r="D38" s="82" t="s">
        <v>382</v>
      </c>
      <c r="E38" s="83">
        <v>26</v>
      </c>
      <c r="F38" s="84">
        <v>20</v>
      </c>
      <c r="G38" s="82">
        <f>E38*0.2+F38*0.8</f>
        <v>21.2</v>
      </c>
      <c r="H38" s="29" t="s">
        <v>301</v>
      </c>
    </row>
    <row r="39" spans="1:8">
      <c r="A39" s="24">
        <v>37</v>
      </c>
      <c r="B39" s="62">
        <v>220122130</v>
      </c>
      <c r="C39" s="63" t="s">
        <v>416</v>
      </c>
      <c r="D39" s="63" t="s">
        <v>379</v>
      </c>
      <c r="E39" s="63">
        <v>23</v>
      </c>
      <c r="F39" s="63">
        <v>20.727</v>
      </c>
      <c r="G39" s="63">
        <v>21.1816</v>
      </c>
      <c r="H39" s="29" t="s">
        <v>301</v>
      </c>
    </row>
    <row r="40" spans="1:8">
      <c r="A40" s="24">
        <v>38</v>
      </c>
      <c r="B40" s="62">
        <v>220122126</v>
      </c>
      <c r="C40" s="63" t="s">
        <v>417</v>
      </c>
      <c r="D40" s="63" t="s">
        <v>379</v>
      </c>
      <c r="E40" s="63">
        <v>3</v>
      </c>
      <c r="F40" s="63">
        <v>25.625</v>
      </c>
      <c r="G40" s="63">
        <v>21.1</v>
      </c>
      <c r="H40" s="29" t="s">
        <v>301</v>
      </c>
    </row>
    <row r="41" spans="1:8">
      <c r="A41" s="24">
        <v>39</v>
      </c>
      <c r="B41" s="62">
        <v>220122129</v>
      </c>
      <c r="C41" s="63" t="s">
        <v>418</v>
      </c>
      <c r="D41" s="63" t="s">
        <v>379</v>
      </c>
      <c r="E41" s="63">
        <v>12</v>
      </c>
      <c r="F41" s="63">
        <v>22.8125</v>
      </c>
      <c r="G41" s="63">
        <v>20.65</v>
      </c>
      <c r="H41" s="29" t="s">
        <v>301</v>
      </c>
    </row>
    <row r="42" spans="1:8">
      <c r="A42" s="24">
        <v>40</v>
      </c>
      <c r="B42" s="80">
        <v>220122187</v>
      </c>
      <c r="C42" s="81" t="s">
        <v>419</v>
      </c>
      <c r="D42" s="82" t="s">
        <v>382</v>
      </c>
      <c r="E42" s="83">
        <v>0</v>
      </c>
      <c r="F42" s="84">
        <v>25.625</v>
      </c>
      <c r="G42" s="82">
        <f>E42*0.2+F42*0.8</f>
        <v>20.5</v>
      </c>
      <c r="H42" s="29" t="s">
        <v>301</v>
      </c>
    </row>
    <row r="43" spans="1:8">
      <c r="A43" s="24">
        <v>41</v>
      </c>
      <c r="B43" s="80">
        <v>220122197</v>
      </c>
      <c r="C43" s="81" t="s">
        <v>420</v>
      </c>
      <c r="D43" s="82" t="s">
        <v>382</v>
      </c>
      <c r="E43" s="83">
        <v>15</v>
      </c>
      <c r="F43" s="84">
        <v>21.40625</v>
      </c>
      <c r="G43" s="82">
        <f>E43*0.2+F43*0.8</f>
        <v>20.125</v>
      </c>
      <c r="H43" s="29" t="s">
        <v>301</v>
      </c>
    </row>
    <row r="44" spans="1:8">
      <c r="A44" s="24">
        <v>42</v>
      </c>
      <c r="B44" s="80">
        <v>220122186</v>
      </c>
      <c r="C44" s="81" t="s">
        <v>421</v>
      </c>
      <c r="D44" s="82" t="s">
        <v>382</v>
      </c>
      <c r="E44" s="83">
        <v>19</v>
      </c>
      <c r="F44" s="84">
        <v>20.26953125</v>
      </c>
      <c r="G44" s="82">
        <f>E44*0.2+F44*0.8</f>
        <v>20.015625</v>
      </c>
      <c r="H44" s="29" t="s">
        <v>301</v>
      </c>
    </row>
    <row r="45" spans="1:8">
      <c r="A45" s="24">
        <v>43</v>
      </c>
      <c r="B45" s="80">
        <v>220122175</v>
      </c>
      <c r="C45" s="81" t="s">
        <v>422</v>
      </c>
      <c r="D45" s="82" t="s">
        <v>382</v>
      </c>
      <c r="E45" s="83">
        <v>10</v>
      </c>
      <c r="F45" s="84">
        <v>22.0225</v>
      </c>
      <c r="G45" s="82">
        <f>E45*0.2+F45*0.8</f>
        <v>19.618</v>
      </c>
      <c r="H45" s="29" t="s">
        <v>301</v>
      </c>
    </row>
    <row r="46" spans="1:8">
      <c r="A46" s="24">
        <v>44</v>
      </c>
      <c r="B46" s="85">
        <v>220122156</v>
      </c>
      <c r="C46" s="86" t="s">
        <v>423</v>
      </c>
      <c r="D46" s="86" t="s">
        <v>379</v>
      </c>
      <c r="E46" s="86">
        <v>18</v>
      </c>
      <c r="F46" s="86">
        <v>20</v>
      </c>
      <c r="G46" s="86">
        <v>19.6</v>
      </c>
      <c r="H46" s="29" t="s">
        <v>301</v>
      </c>
    </row>
    <row r="47" spans="1:8">
      <c r="A47" s="24">
        <v>45</v>
      </c>
      <c r="B47" s="87">
        <v>220122178</v>
      </c>
      <c r="C47" s="88" t="s">
        <v>424</v>
      </c>
      <c r="D47" s="43" t="s">
        <v>382</v>
      </c>
      <c r="E47" s="24">
        <v>11</v>
      </c>
      <c r="F47" s="10">
        <v>20.8125</v>
      </c>
      <c r="G47" s="43">
        <f>E47*0.2+F47*0.8</f>
        <v>18.85</v>
      </c>
      <c r="H47" s="29" t="s">
        <v>301</v>
      </c>
    </row>
    <row r="48" spans="1:8">
      <c r="A48" s="24">
        <v>46</v>
      </c>
      <c r="B48" s="85">
        <v>220122154</v>
      </c>
      <c r="C48" s="86" t="s">
        <v>425</v>
      </c>
      <c r="D48" s="86" t="s">
        <v>379</v>
      </c>
      <c r="E48" s="86">
        <v>14</v>
      </c>
      <c r="F48" s="86">
        <v>20</v>
      </c>
      <c r="G48" s="86">
        <v>18.8</v>
      </c>
      <c r="H48" s="29" t="s">
        <v>301</v>
      </c>
    </row>
    <row r="49" spans="1:8">
      <c r="A49" s="24">
        <v>47</v>
      </c>
      <c r="B49" s="85">
        <v>220122152</v>
      </c>
      <c r="C49" s="86" t="s">
        <v>426</v>
      </c>
      <c r="D49" s="86" t="s">
        <v>379</v>
      </c>
      <c r="E49" s="86">
        <v>6</v>
      </c>
      <c r="F49" s="86">
        <v>21.9575</v>
      </c>
      <c r="G49" s="86">
        <v>18.766</v>
      </c>
      <c r="H49" s="29" t="s">
        <v>301</v>
      </c>
    </row>
    <row r="50" spans="1:8">
      <c r="A50" s="24">
        <v>48</v>
      </c>
      <c r="B50" s="85">
        <v>220122132</v>
      </c>
      <c r="C50" s="86" t="s">
        <v>427</v>
      </c>
      <c r="D50" s="86" t="s">
        <v>379</v>
      </c>
      <c r="E50" s="86">
        <v>3</v>
      </c>
      <c r="F50" s="86">
        <v>22.367</v>
      </c>
      <c r="G50" s="86">
        <v>18.4936</v>
      </c>
      <c r="H50" s="29" t="s">
        <v>301</v>
      </c>
    </row>
    <row r="51" spans="1:8">
      <c r="A51" s="24">
        <v>49</v>
      </c>
      <c r="B51" s="85">
        <v>220122141</v>
      </c>
      <c r="C51" s="86" t="s">
        <v>428</v>
      </c>
      <c r="D51" s="86" t="s">
        <v>379</v>
      </c>
      <c r="E51" s="86">
        <v>7</v>
      </c>
      <c r="F51" s="86">
        <v>21.234</v>
      </c>
      <c r="G51" s="86">
        <v>18.3872</v>
      </c>
      <c r="H51" s="29" t="s">
        <v>301</v>
      </c>
    </row>
    <row r="52" spans="1:8">
      <c r="A52" s="24">
        <v>50</v>
      </c>
      <c r="B52" s="85">
        <v>220122151</v>
      </c>
      <c r="C52" s="86" t="s">
        <v>429</v>
      </c>
      <c r="D52" s="86" t="s">
        <v>379</v>
      </c>
      <c r="E52" s="86">
        <v>3</v>
      </c>
      <c r="F52" s="86">
        <v>21.983</v>
      </c>
      <c r="G52" s="86">
        <v>18.1864</v>
      </c>
      <c r="H52" s="29" t="s">
        <v>301</v>
      </c>
    </row>
    <row r="53" spans="1:8">
      <c r="A53" s="24">
        <v>51</v>
      </c>
      <c r="B53" s="87">
        <v>220122179</v>
      </c>
      <c r="C53" s="88" t="s">
        <v>430</v>
      </c>
      <c r="D53" s="43" t="s">
        <v>382</v>
      </c>
      <c r="E53" s="24">
        <v>10</v>
      </c>
      <c r="F53" s="10">
        <v>20</v>
      </c>
      <c r="G53" s="43">
        <f>E53*0.2+F53*0.8</f>
        <v>18</v>
      </c>
      <c r="H53" s="29" t="s">
        <v>301</v>
      </c>
    </row>
    <row r="54" spans="1:8">
      <c r="A54" s="24">
        <v>52</v>
      </c>
      <c r="B54" s="87">
        <v>220122195</v>
      </c>
      <c r="C54" s="88" t="s">
        <v>431</v>
      </c>
      <c r="D54" s="43" t="s">
        <v>382</v>
      </c>
      <c r="E54" s="24">
        <v>10</v>
      </c>
      <c r="F54" s="10">
        <v>20</v>
      </c>
      <c r="G54" s="43">
        <f>E54*0.2+F54*0.8</f>
        <v>18</v>
      </c>
      <c r="H54" s="29" t="s">
        <v>301</v>
      </c>
    </row>
    <row r="55" spans="1:8">
      <c r="A55" s="24">
        <v>53</v>
      </c>
      <c r="B55" s="85">
        <v>220122125</v>
      </c>
      <c r="C55" s="86" t="s">
        <v>432</v>
      </c>
      <c r="D55" s="86" t="s">
        <v>379</v>
      </c>
      <c r="E55" s="86">
        <v>3</v>
      </c>
      <c r="F55" s="86">
        <v>21.011</v>
      </c>
      <c r="G55" s="86">
        <v>17.4088</v>
      </c>
      <c r="H55" s="29" t="s">
        <v>301</v>
      </c>
    </row>
    <row r="56" spans="1:8">
      <c r="A56" s="24">
        <v>54</v>
      </c>
      <c r="B56" s="87">
        <v>220122184</v>
      </c>
      <c r="C56" s="88" t="s">
        <v>433</v>
      </c>
      <c r="D56" s="43" t="s">
        <v>382</v>
      </c>
      <c r="E56" s="24">
        <v>3</v>
      </c>
      <c r="F56" s="10">
        <v>20.134765625</v>
      </c>
      <c r="G56" s="43">
        <f>E56*0.2+F56*0.8</f>
        <v>16.7078125</v>
      </c>
      <c r="H56" s="29" t="s">
        <v>301</v>
      </c>
    </row>
    <row r="57" spans="1:8">
      <c r="A57" s="24">
        <v>55</v>
      </c>
      <c r="B57" s="85">
        <v>220122118</v>
      </c>
      <c r="C57" s="86" t="s">
        <v>434</v>
      </c>
      <c r="D57" s="86" t="s">
        <v>379</v>
      </c>
      <c r="E57" s="86">
        <v>3</v>
      </c>
      <c r="F57" s="86">
        <v>20</v>
      </c>
      <c r="G57" s="86">
        <v>16.6</v>
      </c>
      <c r="H57" s="29" t="s">
        <v>301</v>
      </c>
    </row>
    <row r="58" spans="1:8">
      <c r="A58" s="24">
        <v>56</v>
      </c>
      <c r="B58" s="85">
        <v>220122121</v>
      </c>
      <c r="C58" s="86" t="s">
        <v>435</v>
      </c>
      <c r="D58" s="86" t="s">
        <v>379</v>
      </c>
      <c r="E58" s="86">
        <v>3</v>
      </c>
      <c r="F58" s="86">
        <v>20</v>
      </c>
      <c r="G58" s="86">
        <v>16.6</v>
      </c>
      <c r="H58" s="29" t="s">
        <v>301</v>
      </c>
    </row>
    <row r="59" spans="1:8">
      <c r="A59" s="24">
        <v>57</v>
      </c>
      <c r="B59" s="85">
        <v>220122122</v>
      </c>
      <c r="C59" s="86" t="s">
        <v>436</v>
      </c>
      <c r="D59" s="86" t="s">
        <v>379</v>
      </c>
      <c r="E59" s="86">
        <v>3</v>
      </c>
      <c r="F59" s="86">
        <v>20</v>
      </c>
      <c r="G59" s="86">
        <v>16.6</v>
      </c>
      <c r="H59" s="29" t="s">
        <v>301</v>
      </c>
    </row>
    <row r="60" spans="1:8">
      <c r="A60" s="24">
        <v>58</v>
      </c>
      <c r="B60" s="85">
        <v>220122131</v>
      </c>
      <c r="C60" s="86" t="s">
        <v>437</v>
      </c>
      <c r="D60" s="86" t="s">
        <v>379</v>
      </c>
      <c r="E60" s="86">
        <v>3</v>
      </c>
      <c r="F60" s="86">
        <v>20</v>
      </c>
      <c r="G60" s="86">
        <v>16.6</v>
      </c>
      <c r="H60" s="29" t="s">
        <v>301</v>
      </c>
    </row>
    <row r="61" spans="1:8">
      <c r="A61" s="24">
        <v>59</v>
      </c>
      <c r="B61" s="85">
        <v>220122134</v>
      </c>
      <c r="C61" s="86" t="s">
        <v>438</v>
      </c>
      <c r="D61" s="86" t="s">
        <v>379</v>
      </c>
      <c r="E61" s="86">
        <v>3</v>
      </c>
      <c r="F61" s="86">
        <v>20</v>
      </c>
      <c r="G61" s="86">
        <v>16.6</v>
      </c>
      <c r="H61" s="29" t="s">
        <v>301</v>
      </c>
    </row>
    <row r="62" spans="1:8">
      <c r="A62" s="24">
        <v>60</v>
      </c>
      <c r="B62" s="85">
        <v>220122137</v>
      </c>
      <c r="C62" s="86" t="s">
        <v>439</v>
      </c>
      <c r="D62" s="86" t="s">
        <v>379</v>
      </c>
      <c r="E62" s="86">
        <v>3</v>
      </c>
      <c r="F62" s="86">
        <v>20</v>
      </c>
      <c r="G62" s="86">
        <v>16.6</v>
      </c>
      <c r="H62" s="29" t="s">
        <v>301</v>
      </c>
    </row>
    <row r="63" spans="1:8">
      <c r="A63" s="24">
        <v>61</v>
      </c>
      <c r="B63" s="85">
        <v>220122140</v>
      </c>
      <c r="C63" s="86" t="s">
        <v>440</v>
      </c>
      <c r="D63" s="86" t="s">
        <v>379</v>
      </c>
      <c r="E63" s="86">
        <v>3</v>
      </c>
      <c r="F63" s="86">
        <v>20</v>
      </c>
      <c r="G63" s="86">
        <v>16.6</v>
      </c>
      <c r="H63" s="29" t="s">
        <v>301</v>
      </c>
    </row>
    <row r="64" spans="1:8">
      <c r="A64" s="24">
        <v>62</v>
      </c>
      <c r="B64" s="85">
        <v>220122144</v>
      </c>
      <c r="C64" s="86" t="s">
        <v>441</v>
      </c>
      <c r="D64" s="86" t="s">
        <v>379</v>
      </c>
      <c r="E64" s="86">
        <v>3</v>
      </c>
      <c r="F64" s="86">
        <v>20</v>
      </c>
      <c r="G64" s="86">
        <v>16.6</v>
      </c>
      <c r="H64" s="29" t="s">
        <v>301</v>
      </c>
    </row>
    <row r="65" spans="1:8">
      <c r="A65" s="24">
        <v>63</v>
      </c>
      <c r="B65" s="85">
        <v>220122145</v>
      </c>
      <c r="C65" s="86" t="s">
        <v>442</v>
      </c>
      <c r="D65" s="86" t="s">
        <v>379</v>
      </c>
      <c r="E65" s="86">
        <v>3</v>
      </c>
      <c r="F65" s="86">
        <v>20</v>
      </c>
      <c r="G65" s="86">
        <v>16.6</v>
      </c>
      <c r="H65" s="29" t="s">
        <v>301</v>
      </c>
    </row>
    <row r="66" spans="1:8">
      <c r="A66" s="24">
        <v>64</v>
      </c>
      <c r="B66" s="85">
        <v>220122147</v>
      </c>
      <c r="C66" s="86" t="s">
        <v>443</v>
      </c>
      <c r="D66" s="86" t="s">
        <v>379</v>
      </c>
      <c r="E66" s="86">
        <v>3</v>
      </c>
      <c r="F66" s="86">
        <v>20</v>
      </c>
      <c r="G66" s="86">
        <v>16.6</v>
      </c>
      <c r="H66" s="29" t="s">
        <v>301</v>
      </c>
    </row>
    <row r="67" spans="1:8">
      <c r="A67" s="24">
        <v>65</v>
      </c>
      <c r="B67" s="85">
        <v>220122149</v>
      </c>
      <c r="C67" s="86" t="s">
        <v>444</v>
      </c>
      <c r="D67" s="86" t="s">
        <v>379</v>
      </c>
      <c r="E67" s="86">
        <v>3</v>
      </c>
      <c r="F67" s="86">
        <v>20</v>
      </c>
      <c r="G67" s="86">
        <v>16.6</v>
      </c>
      <c r="H67" s="29" t="s">
        <v>301</v>
      </c>
    </row>
    <row r="68" spans="1:8">
      <c r="A68" s="24">
        <v>66</v>
      </c>
      <c r="B68" s="85">
        <v>220122157</v>
      </c>
      <c r="C68" s="86" t="s">
        <v>445</v>
      </c>
      <c r="D68" s="86" t="s">
        <v>379</v>
      </c>
      <c r="E68" s="86">
        <v>3</v>
      </c>
      <c r="F68" s="86">
        <v>20</v>
      </c>
      <c r="G68" s="86">
        <v>16.6</v>
      </c>
      <c r="H68" s="29" t="s">
        <v>301</v>
      </c>
    </row>
    <row r="69" spans="1:8">
      <c r="A69" s="24">
        <v>67</v>
      </c>
      <c r="B69" s="85">
        <v>220122158</v>
      </c>
      <c r="C69" s="86" t="s">
        <v>446</v>
      </c>
      <c r="D69" s="86" t="s">
        <v>379</v>
      </c>
      <c r="E69" s="86">
        <v>3</v>
      </c>
      <c r="F69" s="86">
        <v>20</v>
      </c>
      <c r="G69" s="86">
        <v>16.6</v>
      </c>
      <c r="H69" s="29" t="s">
        <v>301</v>
      </c>
    </row>
    <row r="70" spans="1:8">
      <c r="A70" s="24">
        <v>68</v>
      </c>
      <c r="B70" s="85">
        <v>220122159</v>
      </c>
      <c r="C70" s="86" t="s">
        <v>447</v>
      </c>
      <c r="D70" s="86" t="s">
        <v>379</v>
      </c>
      <c r="E70" s="86">
        <v>3</v>
      </c>
      <c r="F70" s="86">
        <v>20</v>
      </c>
      <c r="G70" s="86">
        <v>16.6</v>
      </c>
      <c r="H70" s="29" t="s">
        <v>301</v>
      </c>
    </row>
    <row r="71" spans="1:8">
      <c r="A71" s="24">
        <v>69</v>
      </c>
      <c r="B71" s="87">
        <v>220122169</v>
      </c>
      <c r="C71" s="88" t="s">
        <v>448</v>
      </c>
      <c r="D71" s="43" t="s">
        <v>382</v>
      </c>
      <c r="E71" s="24">
        <v>3</v>
      </c>
      <c r="F71" s="10">
        <v>20</v>
      </c>
      <c r="G71" s="43">
        <f>E71*0.2+F71*0.8</f>
        <v>16.6</v>
      </c>
      <c r="H71" s="29" t="s">
        <v>301</v>
      </c>
    </row>
    <row r="72" spans="1:8">
      <c r="A72" s="24">
        <v>70</v>
      </c>
      <c r="B72" s="87">
        <v>220122206</v>
      </c>
      <c r="C72" s="88" t="s">
        <v>449</v>
      </c>
      <c r="D72" s="43" t="s">
        <v>382</v>
      </c>
      <c r="E72" s="24">
        <v>0</v>
      </c>
      <c r="F72" s="10">
        <v>20.7475</v>
      </c>
      <c r="G72" s="43">
        <f>E72*0.2+F72*0.8</f>
        <v>16.598</v>
      </c>
      <c r="H72" s="29" t="s">
        <v>301</v>
      </c>
    </row>
    <row r="73" spans="1:8">
      <c r="A73" s="24">
        <v>71</v>
      </c>
      <c r="B73" s="87">
        <v>220122183</v>
      </c>
      <c r="C73" s="88" t="s">
        <v>198</v>
      </c>
      <c r="D73" s="43" t="s">
        <v>382</v>
      </c>
      <c r="E73" s="24">
        <v>0</v>
      </c>
      <c r="F73" s="10">
        <v>20.5390625</v>
      </c>
      <c r="G73" s="43">
        <f>E73*0.2+F73*0.8</f>
        <v>16.43125</v>
      </c>
      <c r="H73" s="29" t="s">
        <v>301</v>
      </c>
    </row>
    <row r="74" spans="1:8">
      <c r="A74" s="24">
        <v>72</v>
      </c>
      <c r="B74" s="87">
        <v>220122170</v>
      </c>
      <c r="C74" s="88" t="s">
        <v>450</v>
      </c>
      <c r="D74" s="43" t="s">
        <v>382</v>
      </c>
      <c r="E74" s="24">
        <v>0</v>
      </c>
      <c r="F74" s="10">
        <v>20.29296875</v>
      </c>
      <c r="G74" s="43">
        <f>E74*0.2+F74*0.8</f>
        <v>16.234375</v>
      </c>
      <c r="H74" s="29" t="s">
        <v>301</v>
      </c>
    </row>
    <row r="75" spans="1:8">
      <c r="A75" s="24">
        <v>73</v>
      </c>
      <c r="B75" s="87">
        <v>220122204</v>
      </c>
      <c r="C75" s="88" t="s">
        <v>451</v>
      </c>
      <c r="D75" s="43" t="s">
        <v>382</v>
      </c>
      <c r="E75" s="24">
        <v>0</v>
      </c>
      <c r="F75" s="10">
        <v>20.07397461</v>
      </c>
      <c r="G75" s="43">
        <f>E75*0.2+F75*0.8</f>
        <v>16.059179688</v>
      </c>
      <c r="H75" s="29" t="s">
        <v>301</v>
      </c>
    </row>
    <row r="76" spans="1:8">
      <c r="A76" s="24">
        <v>74</v>
      </c>
      <c r="B76" s="87">
        <v>220122172</v>
      </c>
      <c r="C76" s="88" t="s">
        <v>452</v>
      </c>
      <c r="D76" s="43" t="s">
        <v>382</v>
      </c>
      <c r="E76" s="24">
        <v>0</v>
      </c>
      <c r="F76" s="10">
        <v>20</v>
      </c>
      <c r="G76" s="43">
        <f t="shared" ref="G76:G88" si="0">E76*0.2+F76*0.8</f>
        <v>16</v>
      </c>
      <c r="H76" s="29" t="s">
        <v>301</v>
      </c>
    </row>
    <row r="77" spans="1:8">
      <c r="A77" s="24">
        <v>75</v>
      </c>
      <c r="B77" s="87">
        <v>220122174</v>
      </c>
      <c r="C77" s="88" t="s">
        <v>453</v>
      </c>
      <c r="D77" s="43" t="s">
        <v>382</v>
      </c>
      <c r="E77" s="24">
        <v>0</v>
      </c>
      <c r="F77" s="10">
        <v>20</v>
      </c>
      <c r="G77" s="43">
        <f t="shared" si="0"/>
        <v>16</v>
      </c>
      <c r="H77" s="29" t="s">
        <v>301</v>
      </c>
    </row>
    <row r="78" spans="1:8">
      <c r="A78" s="24">
        <v>76</v>
      </c>
      <c r="B78" s="87">
        <v>220122180</v>
      </c>
      <c r="C78" s="88" t="s">
        <v>454</v>
      </c>
      <c r="D78" s="43" t="s">
        <v>382</v>
      </c>
      <c r="E78" s="24">
        <v>0</v>
      </c>
      <c r="F78" s="10">
        <v>20</v>
      </c>
      <c r="G78" s="43">
        <f t="shared" si="0"/>
        <v>16</v>
      </c>
      <c r="H78" s="29" t="s">
        <v>301</v>
      </c>
    </row>
    <row r="79" spans="1:8">
      <c r="A79" s="24">
        <v>77</v>
      </c>
      <c r="B79" s="87">
        <v>220122181</v>
      </c>
      <c r="C79" s="88" t="s">
        <v>455</v>
      </c>
      <c r="D79" s="43" t="s">
        <v>382</v>
      </c>
      <c r="E79" s="24">
        <v>0</v>
      </c>
      <c r="F79" s="10">
        <v>20</v>
      </c>
      <c r="G79" s="43">
        <f t="shared" si="0"/>
        <v>16</v>
      </c>
      <c r="H79" s="29" t="s">
        <v>301</v>
      </c>
    </row>
    <row r="80" spans="1:8">
      <c r="A80" s="24">
        <v>78</v>
      </c>
      <c r="B80" s="87">
        <v>220122188</v>
      </c>
      <c r="C80" s="88" t="s">
        <v>456</v>
      </c>
      <c r="D80" s="43" t="s">
        <v>382</v>
      </c>
      <c r="E80" s="24">
        <v>0</v>
      </c>
      <c r="F80" s="10">
        <v>20</v>
      </c>
      <c r="G80" s="43">
        <f t="shared" si="0"/>
        <v>16</v>
      </c>
      <c r="H80" s="29" t="s">
        <v>301</v>
      </c>
    </row>
    <row r="81" spans="1:8">
      <c r="A81" s="24">
        <v>79</v>
      </c>
      <c r="B81" s="87">
        <v>220122189</v>
      </c>
      <c r="C81" s="88" t="s">
        <v>457</v>
      </c>
      <c r="D81" s="43" t="s">
        <v>382</v>
      </c>
      <c r="E81" s="24">
        <v>0</v>
      </c>
      <c r="F81" s="10">
        <v>20</v>
      </c>
      <c r="G81" s="43">
        <f t="shared" si="0"/>
        <v>16</v>
      </c>
      <c r="H81" s="29" t="s">
        <v>301</v>
      </c>
    </row>
    <row r="82" spans="1:8">
      <c r="A82" s="24">
        <v>80</v>
      </c>
      <c r="B82" s="87">
        <v>220122190</v>
      </c>
      <c r="C82" s="88" t="s">
        <v>458</v>
      </c>
      <c r="D82" s="43" t="s">
        <v>382</v>
      </c>
      <c r="E82" s="24">
        <v>0</v>
      </c>
      <c r="F82" s="10">
        <v>20</v>
      </c>
      <c r="G82" s="43">
        <f t="shared" si="0"/>
        <v>16</v>
      </c>
      <c r="H82" s="29" t="s">
        <v>301</v>
      </c>
    </row>
    <row r="83" spans="1:8">
      <c r="A83" s="24">
        <v>81</v>
      </c>
      <c r="B83" s="87">
        <v>220122191</v>
      </c>
      <c r="C83" s="88" t="s">
        <v>459</v>
      </c>
      <c r="D83" s="43" t="s">
        <v>382</v>
      </c>
      <c r="E83" s="24">
        <v>0</v>
      </c>
      <c r="F83" s="10">
        <v>20</v>
      </c>
      <c r="G83" s="43">
        <f t="shared" si="0"/>
        <v>16</v>
      </c>
      <c r="H83" s="29" t="s">
        <v>301</v>
      </c>
    </row>
    <row r="84" spans="1:8">
      <c r="A84" s="24">
        <v>82</v>
      </c>
      <c r="B84" s="87">
        <v>220122193</v>
      </c>
      <c r="C84" s="88" t="s">
        <v>460</v>
      </c>
      <c r="D84" s="43" t="s">
        <v>382</v>
      </c>
      <c r="E84" s="24">
        <v>0</v>
      </c>
      <c r="F84" s="10">
        <v>20</v>
      </c>
      <c r="G84" s="43">
        <f t="shared" si="0"/>
        <v>16</v>
      </c>
      <c r="H84" s="29" t="s">
        <v>301</v>
      </c>
    </row>
    <row r="85" spans="1:8">
      <c r="A85" s="24">
        <v>83</v>
      </c>
      <c r="B85" s="87">
        <v>220122199</v>
      </c>
      <c r="C85" s="88" t="s">
        <v>461</v>
      </c>
      <c r="D85" s="43" t="s">
        <v>382</v>
      </c>
      <c r="E85" s="24">
        <v>0</v>
      </c>
      <c r="F85" s="10">
        <v>20</v>
      </c>
      <c r="G85" s="43">
        <f t="shared" si="0"/>
        <v>16</v>
      </c>
      <c r="H85" s="29" t="s">
        <v>301</v>
      </c>
    </row>
    <row r="86" spans="1:8">
      <c r="A86" s="24">
        <v>84</v>
      </c>
      <c r="B86" s="87">
        <v>220122201</v>
      </c>
      <c r="C86" s="88" t="s">
        <v>462</v>
      </c>
      <c r="D86" s="43" t="s">
        <v>382</v>
      </c>
      <c r="E86" s="24">
        <v>0</v>
      </c>
      <c r="F86" s="10">
        <v>20</v>
      </c>
      <c r="G86" s="43">
        <f t="shared" si="0"/>
        <v>16</v>
      </c>
      <c r="H86" s="29" t="s">
        <v>301</v>
      </c>
    </row>
    <row r="87" spans="1:8">
      <c r="A87" s="24">
        <v>85</v>
      </c>
      <c r="B87" s="87">
        <v>220122202</v>
      </c>
      <c r="C87" s="88" t="s">
        <v>463</v>
      </c>
      <c r="D87" s="43" t="s">
        <v>382</v>
      </c>
      <c r="E87" s="24">
        <v>0</v>
      </c>
      <c r="F87" s="10">
        <v>20</v>
      </c>
      <c r="G87" s="43">
        <f t="shared" si="0"/>
        <v>16</v>
      </c>
      <c r="H87" s="29" t="s">
        <v>301</v>
      </c>
    </row>
    <row r="88" spans="1:8">
      <c r="A88" s="24">
        <v>86</v>
      </c>
      <c r="B88" s="87">
        <v>220122205</v>
      </c>
      <c r="C88" s="88" t="s">
        <v>464</v>
      </c>
      <c r="D88" s="43" t="s">
        <v>382</v>
      </c>
      <c r="E88" s="24">
        <v>0</v>
      </c>
      <c r="F88" s="10">
        <v>20</v>
      </c>
      <c r="G88" s="43">
        <f t="shared" si="0"/>
        <v>16</v>
      </c>
      <c r="H88" s="29" t="s">
        <v>301</v>
      </c>
    </row>
  </sheetData>
  <sortState ref="B4:I90">
    <sortCondition ref="G4:G90" descending="1"/>
  </sortState>
  <mergeCells count="8"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C3:C88">
    <cfRule type="duplicateValues" dxfId="1" priority="1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14" workbookViewId="0">
      <selection activeCell="L30" sqref="L30"/>
    </sheetView>
  </sheetViews>
  <sheetFormatPr defaultColWidth="9" defaultRowHeight="13.5"/>
  <cols>
    <col min="2" max="3" width="10.5" customWidth="1"/>
    <col min="4" max="4" width="31.625" customWidth="1"/>
    <col min="5" max="5" width="9.125" customWidth="1"/>
    <col min="6" max="6" width="12.75" customWidth="1"/>
    <col min="7" max="7" width="10.5" customWidth="1"/>
    <col min="8" max="8" width="12.75" customWidth="1"/>
    <col min="9" max="9" width="21.75" customWidth="1"/>
    <col min="258" max="258" width="18.125" customWidth="1"/>
    <col min="259" max="259" width="10.5" customWidth="1"/>
    <col min="260" max="260" width="44.625" customWidth="1"/>
    <col min="261" max="261" width="9.125" customWidth="1"/>
    <col min="262" max="262" width="12.75" customWidth="1"/>
    <col min="263" max="263" width="12.375" customWidth="1"/>
    <col min="264" max="264" width="12.875" customWidth="1"/>
    <col min="265" max="265" width="9.125" customWidth="1"/>
    <col min="514" max="514" width="18.125" customWidth="1"/>
    <col min="515" max="515" width="10.5" customWidth="1"/>
    <col min="516" max="516" width="44.625" customWidth="1"/>
    <col min="517" max="517" width="9.125" customWidth="1"/>
    <col min="518" max="518" width="12.75" customWidth="1"/>
    <col min="519" max="519" width="12.375" customWidth="1"/>
    <col min="520" max="520" width="12.875" customWidth="1"/>
    <col min="521" max="521" width="9.125" customWidth="1"/>
    <col min="770" max="770" width="18.125" customWidth="1"/>
    <col min="771" max="771" width="10.5" customWidth="1"/>
    <col min="772" max="772" width="44.625" customWidth="1"/>
    <col min="773" max="773" width="9.125" customWidth="1"/>
    <col min="774" max="774" width="12.75" customWidth="1"/>
    <col min="775" max="775" width="12.375" customWidth="1"/>
    <col min="776" max="776" width="12.875" customWidth="1"/>
    <col min="777" max="777" width="9.125" customWidth="1"/>
    <col min="1026" max="1026" width="18.125" customWidth="1"/>
    <col min="1027" max="1027" width="10.5" customWidth="1"/>
    <col min="1028" max="1028" width="44.625" customWidth="1"/>
    <col min="1029" max="1029" width="9.125" customWidth="1"/>
    <col min="1030" max="1030" width="12.75" customWidth="1"/>
    <col min="1031" max="1031" width="12.375" customWidth="1"/>
    <col min="1032" max="1032" width="12.875" customWidth="1"/>
    <col min="1033" max="1033" width="9.125" customWidth="1"/>
    <col min="1282" max="1282" width="18.125" customWidth="1"/>
    <col min="1283" max="1283" width="10.5" customWidth="1"/>
    <col min="1284" max="1284" width="44.625" customWidth="1"/>
    <col min="1285" max="1285" width="9.125" customWidth="1"/>
    <col min="1286" max="1286" width="12.75" customWidth="1"/>
    <col min="1287" max="1287" width="12.375" customWidth="1"/>
    <col min="1288" max="1288" width="12.875" customWidth="1"/>
    <col min="1289" max="1289" width="9.125" customWidth="1"/>
    <col min="1538" max="1538" width="18.125" customWidth="1"/>
    <col min="1539" max="1539" width="10.5" customWidth="1"/>
    <col min="1540" max="1540" width="44.625" customWidth="1"/>
    <col min="1541" max="1541" width="9.125" customWidth="1"/>
    <col min="1542" max="1542" width="12.75" customWidth="1"/>
    <col min="1543" max="1543" width="12.375" customWidth="1"/>
    <col min="1544" max="1544" width="12.875" customWidth="1"/>
    <col min="1545" max="1545" width="9.125" customWidth="1"/>
    <col min="1794" max="1794" width="18.125" customWidth="1"/>
    <col min="1795" max="1795" width="10.5" customWidth="1"/>
    <col min="1796" max="1796" width="44.625" customWidth="1"/>
    <col min="1797" max="1797" width="9.125" customWidth="1"/>
    <col min="1798" max="1798" width="12.75" customWidth="1"/>
    <col min="1799" max="1799" width="12.375" customWidth="1"/>
    <col min="1800" max="1800" width="12.875" customWidth="1"/>
    <col min="1801" max="1801" width="9.125" customWidth="1"/>
    <col min="2050" max="2050" width="18.125" customWidth="1"/>
    <col min="2051" max="2051" width="10.5" customWidth="1"/>
    <col min="2052" max="2052" width="44.625" customWidth="1"/>
    <col min="2053" max="2053" width="9.125" customWidth="1"/>
    <col min="2054" max="2054" width="12.75" customWidth="1"/>
    <col min="2055" max="2055" width="12.375" customWidth="1"/>
    <col min="2056" max="2056" width="12.875" customWidth="1"/>
    <col min="2057" max="2057" width="9.125" customWidth="1"/>
    <col min="2306" max="2306" width="18.125" customWidth="1"/>
    <col min="2307" max="2307" width="10.5" customWidth="1"/>
    <col min="2308" max="2308" width="44.625" customWidth="1"/>
    <col min="2309" max="2309" width="9.125" customWidth="1"/>
    <col min="2310" max="2310" width="12.75" customWidth="1"/>
    <col min="2311" max="2311" width="12.375" customWidth="1"/>
    <col min="2312" max="2312" width="12.875" customWidth="1"/>
    <col min="2313" max="2313" width="9.125" customWidth="1"/>
    <col min="2562" max="2562" width="18.125" customWidth="1"/>
    <col min="2563" max="2563" width="10.5" customWidth="1"/>
    <col min="2564" max="2564" width="44.625" customWidth="1"/>
    <col min="2565" max="2565" width="9.125" customWidth="1"/>
    <col min="2566" max="2566" width="12.75" customWidth="1"/>
    <col min="2567" max="2567" width="12.375" customWidth="1"/>
    <col min="2568" max="2568" width="12.875" customWidth="1"/>
    <col min="2569" max="2569" width="9.125" customWidth="1"/>
    <col min="2818" max="2818" width="18.125" customWidth="1"/>
    <col min="2819" max="2819" width="10.5" customWidth="1"/>
    <col min="2820" max="2820" width="44.625" customWidth="1"/>
    <col min="2821" max="2821" width="9.125" customWidth="1"/>
    <col min="2822" max="2822" width="12.75" customWidth="1"/>
    <col min="2823" max="2823" width="12.375" customWidth="1"/>
    <col min="2824" max="2824" width="12.875" customWidth="1"/>
    <col min="2825" max="2825" width="9.125" customWidth="1"/>
    <col min="3074" max="3074" width="18.125" customWidth="1"/>
    <col min="3075" max="3075" width="10.5" customWidth="1"/>
    <col min="3076" max="3076" width="44.625" customWidth="1"/>
    <col min="3077" max="3077" width="9.125" customWidth="1"/>
    <col min="3078" max="3078" width="12.75" customWidth="1"/>
    <col min="3079" max="3079" width="12.375" customWidth="1"/>
    <col min="3080" max="3080" width="12.875" customWidth="1"/>
    <col min="3081" max="3081" width="9.125" customWidth="1"/>
    <col min="3330" max="3330" width="18.125" customWidth="1"/>
    <col min="3331" max="3331" width="10.5" customWidth="1"/>
    <col min="3332" max="3332" width="44.625" customWidth="1"/>
    <col min="3333" max="3333" width="9.125" customWidth="1"/>
    <col min="3334" max="3334" width="12.75" customWidth="1"/>
    <col min="3335" max="3335" width="12.375" customWidth="1"/>
    <col min="3336" max="3336" width="12.875" customWidth="1"/>
    <col min="3337" max="3337" width="9.125" customWidth="1"/>
    <col min="3586" max="3586" width="18.125" customWidth="1"/>
    <col min="3587" max="3587" width="10.5" customWidth="1"/>
    <col min="3588" max="3588" width="44.625" customWidth="1"/>
    <col min="3589" max="3589" width="9.125" customWidth="1"/>
    <col min="3590" max="3590" width="12.75" customWidth="1"/>
    <col min="3591" max="3591" width="12.375" customWidth="1"/>
    <col min="3592" max="3592" width="12.875" customWidth="1"/>
    <col min="3593" max="3593" width="9.125" customWidth="1"/>
    <col min="3842" max="3842" width="18.125" customWidth="1"/>
    <col min="3843" max="3843" width="10.5" customWidth="1"/>
    <col min="3844" max="3844" width="44.625" customWidth="1"/>
    <col min="3845" max="3845" width="9.125" customWidth="1"/>
    <col min="3846" max="3846" width="12.75" customWidth="1"/>
    <col min="3847" max="3847" width="12.375" customWidth="1"/>
    <col min="3848" max="3848" width="12.875" customWidth="1"/>
    <col min="3849" max="3849" width="9.125" customWidth="1"/>
    <col min="4098" max="4098" width="18.125" customWidth="1"/>
    <col min="4099" max="4099" width="10.5" customWidth="1"/>
    <col min="4100" max="4100" width="44.625" customWidth="1"/>
    <col min="4101" max="4101" width="9.125" customWidth="1"/>
    <col min="4102" max="4102" width="12.75" customWidth="1"/>
    <col min="4103" max="4103" width="12.375" customWidth="1"/>
    <col min="4104" max="4104" width="12.875" customWidth="1"/>
    <col min="4105" max="4105" width="9.125" customWidth="1"/>
    <col min="4354" max="4354" width="18.125" customWidth="1"/>
    <col min="4355" max="4355" width="10.5" customWidth="1"/>
    <col min="4356" max="4356" width="44.625" customWidth="1"/>
    <col min="4357" max="4357" width="9.125" customWidth="1"/>
    <col min="4358" max="4358" width="12.75" customWidth="1"/>
    <col min="4359" max="4359" width="12.375" customWidth="1"/>
    <col min="4360" max="4360" width="12.875" customWidth="1"/>
    <col min="4361" max="4361" width="9.125" customWidth="1"/>
    <col min="4610" max="4610" width="18.125" customWidth="1"/>
    <col min="4611" max="4611" width="10.5" customWidth="1"/>
    <col min="4612" max="4612" width="44.625" customWidth="1"/>
    <col min="4613" max="4613" width="9.125" customWidth="1"/>
    <col min="4614" max="4614" width="12.75" customWidth="1"/>
    <col min="4615" max="4615" width="12.375" customWidth="1"/>
    <col min="4616" max="4616" width="12.875" customWidth="1"/>
    <col min="4617" max="4617" width="9.125" customWidth="1"/>
    <col min="4866" max="4866" width="18.125" customWidth="1"/>
    <col min="4867" max="4867" width="10.5" customWidth="1"/>
    <col min="4868" max="4868" width="44.625" customWidth="1"/>
    <col min="4869" max="4869" width="9.125" customWidth="1"/>
    <col min="4870" max="4870" width="12.75" customWidth="1"/>
    <col min="4871" max="4871" width="12.375" customWidth="1"/>
    <col min="4872" max="4872" width="12.875" customWidth="1"/>
    <col min="4873" max="4873" width="9.125" customWidth="1"/>
    <col min="5122" max="5122" width="18.125" customWidth="1"/>
    <col min="5123" max="5123" width="10.5" customWidth="1"/>
    <col min="5124" max="5124" width="44.625" customWidth="1"/>
    <col min="5125" max="5125" width="9.125" customWidth="1"/>
    <col min="5126" max="5126" width="12.75" customWidth="1"/>
    <col min="5127" max="5127" width="12.375" customWidth="1"/>
    <col min="5128" max="5128" width="12.875" customWidth="1"/>
    <col min="5129" max="5129" width="9.125" customWidth="1"/>
    <col min="5378" max="5378" width="18.125" customWidth="1"/>
    <col min="5379" max="5379" width="10.5" customWidth="1"/>
    <col min="5380" max="5380" width="44.625" customWidth="1"/>
    <col min="5381" max="5381" width="9.125" customWidth="1"/>
    <col min="5382" max="5382" width="12.75" customWidth="1"/>
    <col min="5383" max="5383" width="12.375" customWidth="1"/>
    <col min="5384" max="5384" width="12.875" customWidth="1"/>
    <col min="5385" max="5385" width="9.125" customWidth="1"/>
    <col min="5634" max="5634" width="18.125" customWidth="1"/>
    <col min="5635" max="5635" width="10.5" customWidth="1"/>
    <col min="5636" max="5636" width="44.625" customWidth="1"/>
    <col min="5637" max="5637" width="9.125" customWidth="1"/>
    <col min="5638" max="5638" width="12.75" customWidth="1"/>
    <col min="5639" max="5639" width="12.375" customWidth="1"/>
    <col min="5640" max="5640" width="12.875" customWidth="1"/>
    <col min="5641" max="5641" width="9.125" customWidth="1"/>
    <col min="5890" max="5890" width="18.125" customWidth="1"/>
    <col min="5891" max="5891" width="10.5" customWidth="1"/>
    <col min="5892" max="5892" width="44.625" customWidth="1"/>
    <col min="5893" max="5893" width="9.125" customWidth="1"/>
    <col min="5894" max="5894" width="12.75" customWidth="1"/>
    <col min="5895" max="5895" width="12.375" customWidth="1"/>
    <col min="5896" max="5896" width="12.875" customWidth="1"/>
    <col min="5897" max="5897" width="9.125" customWidth="1"/>
    <col min="6146" max="6146" width="18.125" customWidth="1"/>
    <col min="6147" max="6147" width="10.5" customWidth="1"/>
    <col min="6148" max="6148" width="44.625" customWidth="1"/>
    <col min="6149" max="6149" width="9.125" customWidth="1"/>
    <col min="6150" max="6150" width="12.75" customWidth="1"/>
    <col min="6151" max="6151" width="12.375" customWidth="1"/>
    <col min="6152" max="6152" width="12.875" customWidth="1"/>
    <col min="6153" max="6153" width="9.125" customWidth="1"/>
    <col min="6402" max="6402" width="18.125" customWidth="1"/>
    <col min="6403" max="6403" width="10.5" customWidth="1"/>
    <col min="6404" max="6404" width="44.625" customWidth="1"/>
    <col min="6405" max="6405" width="9.125" customWidth="1"/>
    <col min="6406" max="6406" width="12.75" customWidth="1"/>
    <col min="6407" max="6407" width="12.375" customWidth="1"/>
    <col min="6408" max="6408" width="12.875" customWidth="1"/>
    <col min="6409" max="6409" width="9.125" customWidth="1"/>
    <col min="6658" max="6658" width="18.125" customWidth="1"/>
    <col min="6659" max="6659" width="10.5" customWidth="1"/>
    <col min="6660" max="6660" width="44.625" customWidth="1"/>
    <col min="6661" max="6661" width="9.125" customWidth="1"/>
    <col min="6662" max="6662" width="12.75" customWidth="1"/>
    <col min="6663" max="6663" width="12.375" customWidth="1"/>
    <col min="6664" max="6664" width="12.875" customWidth="1"/>
    <col min="6665" max="6665" width="9.125" customWidth="1"/>
    <col min="6914" max="6914" width="18.125" customWidth="1"/>
    <col min="6915" max="6915" width="10.5" customWidth="1"/>
    <col min="6916" max="6916" width="44.625" customWidth="1"/>
    <col min="6917" max="6917" width="9.125" customWidth="1"/>
    <col min="6918" max="6918" width="12.75" customWidth="1"/>
    <col min="6919" max="6919" width="12.375" customWidth="1"/>
    <col min="6920" max="6920" width="12.875" customWidth="1"/>
    <col min="6921" max="6921" width="9.125" customWidth="1"/>
    <col min="7170" max="7170" width="18.125" customWidth="1"/>
    <col min="7171" max="7171" width="10.5" customWidth="1"/>
    <col min="7172" max="7172" width="44.625" customWidth="1"/>
    <col min="7173" max="7173" width="9.125" customWidth="1"/>
    <col min="7174" max="7174" width="12.75" customWidth="1"/>
    <col min="7175" max="7175" width="12.375" customWidth="1"/>
    <col min="7176" max="7176" width="12.875" customWidth="1"/>
    <col min="7177" max="7177" width="9.125" customWidth="1"/>
    <col min="7426" max="7426" width="18.125" customWidth="1"/>
    <col min="7427" max="7427" width="10.5" customWidth="1"/>
    <col min="7428" max="7428" width="44.625" customWidth="1"/>
    <col min="7429" max="7429" width="9.125" customWidth="1"/>
    <col min="7430" max="7430" width="12.75" customWidth="1"/>
    <col min="7431" max="7431" width="12.375" customWidth="1"/>
    <col min="7432" max="7432" width="12.875" customWidth="1"/>
    <col min="7433" max="7433" width="9.125" customWidth="1"/>
    <col min="7682" max="7682" width="18.125" customWidth="1"/>
    <col min="7683" max="7683" width="10.5" customWidth="1"/>
    <col min="7684" max="7684" width="44.625" customWidth="1"/>
    <col min="7685" max="7685" width="9.125" customWidth="1"/>
    <col min="7686" max="7686" width="12.75" customWidth="1"/>
    <col min="7687" max="7687" width="12.375" customWidth="1"/>
    <col min="7688" max="7688" width="12.875" customWidth="1"/>
    <col min="7689" max="7689" width="9.125" customWidth="1"/>
    <col min="7938" max="7938" width="18.125" customWidth="1"/>
    <col min="7939" max="7939" width="10.5" customWidth="1"/>
    <col min="7940" max="7940" width="44.625" customWidth="1"/>
    <col min="7941" max="7941" width="9.125" customWidth="1"/>
    <col min="7942" max="7942" width="12.75" customWidth="1"/>
    <col min="7943" max="7943" width="12.375" customWidth="1"/>
    <col min="7944" max="7944" width="12.875" customWidth="1"/>
    <col min="7945" max="7945" width="9.125" customWidth="1"/>
    <col min="8194" max="8194" width="18.125" customWidth="1"/>
    <col min="8195" max="8195" width="10.5" customWidth="1"/>
    <col min="8196" max="8196" width="44.625" customWidth="1"/>
    <col min="8197" max="8197" width="9.125" customWidth="1"/>
    <col min="8198" max="8198" width="12.75" customWidth="1"/>
    <col min="8199" max="8199" width="12.375" customWidth="1"/>
    <col min="8200" max="8200" width="12.875" customWidth="1"/>
    <col min="8201" max="8201" width="9.125" customWidth="1"/>
    <col min="8450" max="8450" width="18.125" customWidth="1"/>
    <col min="8451" max="8451" width="10.5" customWidth="1"/>
    <col min="8452" max="8452" width="44.625" customWidth="1"/>
    <col min="8453" max="8453" width="9.125" customWidth="1"/>
    <col min="8454" max="8454" width="12.75" customWidth="1"/>
    <col min="8455" max="8455" width="12.375" customWidth="1"/>
    <col min="8456" max="8456" width="12.875" customWidth="1"/>
    <col min="8457" max="8457" width="9.125" customWidth="1"/>
    <col min="8706" max="8706" width="18.125" customWidth="1"/>
    <col min="8707" max="8707" width="10.5" customWidth="1"/>
    <col min="8708" max="8708" width="44.625" customWidth="1"/>
    <col min="8709" max="8709" width="9.125" customWidth="1"/>
    <col min="8710" max="8710" width="12.75" customWidth="1"/>
    <col min="8711" max="8711" width="12.375" customWidth="1"/>
    <col min="8712" max="8712" width="12.875" customWidth="1"/>
    <col min="8713" max="8713" width="9.125" customWidth="1"/>
    <col min="8962" max="8962" width="18.125" customWidth="1"/>
    <col min="8963" max="8963" width="10.5" customWidth="1"/>
    <col min="8964" max="8964" width="44.625" customWidth="1"/>
    <col min="8965" max="8965" width="9.125" customWidth="1"/>
    <col min="8966" max="8966" width="12.75" customWidth="1"/>
    <col min="8967" max="8967" width="12.375" customWidth="1"/>
    <col min="8968" max="8968" width="12.875" customWidth="1"/>
    <col min="8969" max="8969" width="9.125" customWidth="1"/>
    <col min="9218" max="9218" width="18.125" customWidth="1"/>
    <col min="9219" max="9219" width="10.5" customWidth="1"/>
    <col min="9220" max="9220" width="44.625" customWidth="1"/>
    <col min="9221" max="9221" width="9.125" customWidth="1"/>
    <col min="9222" max="9222" width="12.75" customWidth="1"/>
    <col min="9223" max="9223" width="12.375" customWidth="1"/>
    <col min="9224" max="9224" width="12.875" customWidth="1"/>
    <col min="9225" max="9225" width="9.125" customWidth="1"/>
    <col min="9474" max="9474" width="18.125" customWidth="1"/>
    <col min="9475" max="9475" width="10.5" customWidth="1"/>
    <col min="9476" max="9476" width="44.625" customWidth="1"/>
    <col min="9477" max="9477" width="9.125" customWidth="1"/>
    <col min="9478" max="9478" width="12.75" customWidth="1"/>
    <col min="9479" max="9479" width="12.375" customWidth="1"/>
    <col min="9480" max="9480" width="12.875" customWidth="1"/>
    <col min="9481" max="9481" width="9.125" customWidth="1"/>
    <col min="9730" max="9730" width="18.125" customWidth="1"/>
    <col min="9731" max="9731" width="10.5" customWidth="1"/>
    <col min="9732" max="9732" width="44.625" customWidth="1"/>
    <col min="9733" max="9733" width="9.125" customWidth="1"/>
    <col min="9734" max="9734" width="12.75" customWidth="1"/>
    <col min="9735" max="9735" width="12.375" customWidth="1"/>
    <col min="9736" max="9736" width="12.875" customWidth="1"/>
    <col min="9737" max="9737" width="9.125" customWidth="1"/>
    <col min="9986" max="9986" width="18.125" customWidth="1"/>
    <col min="9987" max="9987" width="10.5" customWidth="1"/>
    <col min="9988" max="9988" width="44.625" customWidth="1"/>
    <col min="9989" max="9989" width="9.125" customWidth="1"/>
    <col min="9990" max="9990" width="12.75" customWidth="1"/>
    <col min="9991" max="9991" width="12.375" customWidth="1"/>
    <col min="9992" max="9992" width="12.875" customWidth="1"/>
    <col min="9993" max="9993" width="9.125" customWidth="1"/>
    <col min="10242" max="10242" width="18.125" customWidth="1"/>
    <col min="10243" max="10243" width="10.5" customWidth="1"/>
    <col min="10244" max="10244" width="44.625" customWidth="1"/>
    <col min="10245" max="10245" width="9.125" customWidth="1"/>
    <col min="10246" max="10246" width="12.75" customWidth="1"/>
    <col min="10247" max="10247" width="12.375" customWidth="1"/>
    <col min="10248" max="10248" width="12.875" customWidth="1"/>
    <col min="10249" max="10249" width="9.125" customWidth="1"/>
    <col min="10498" max="10498" width="18.125" customWidth="1"/>
    <col min="10499" max="10499" width="10.5" customWidth="1"/>
    <col min="10500" max="10500" width="44.625" customWidth="1"/>
    <col min="10501" max="10501" width="9.125" customWidth="1"/>
    <col min="10502" max="10502" width="12.75" customWidth="1"/>
    <col min="10503" max="10503" width="12.375" customWidth="1"/>
    <col min="10504" max="10504" width="12.875" customWidth="1"/>
    <col min="10505" max="10505" width="9.125" customWidth="1"/>
    <col min="10754" max="10754" width="18.125" customWidth="1"/>
    <col min="10755" max="10755" width="10.5" customWidth="1"/>
    <col min="10756" max="10756" width="44.625" customWidth="1"/>
    <col min="10757" max="10757" width="9.125" customWidth="1"/>
    <col min="10758" max="10758" width="12.75" customWidth="1"/>
    <col min="10759" max="10759" width="12.375" customWidth="1"/>
    <col min="10760" max="10760" width="12.875" customWidth="1"/>
    <col min="10761" max="10761" width="9.125" customWidth="1"/>
    <col min="11010" max="11010" width="18.125" customWidth="1"/>
    <col min="11011" max="11011" width="10.5" customWidth="1"/>
    <col min="11012" max="11012" width="44.625" customWidth="1"/>
    <col min="11013" max="11013" width="9.125" customWidth="1"/>
    <col min="11014" max="11014" width="12.75" customWidth="1"/>
    <col min="11015" max="11015" width="12.375" customWidth="1"/>
    <col min="11016" max="11016" width="12.875" customWidth="1"/>
    <col min="11017" max="11017" width="9.125" customWidth="1"/>
    <col min="11266" max="11266" width="18.125" customWidth="1"/>
    <col min="11267" max="11267" width="10.5" customWidth="1"/>
    <col min="11268" max="11268" width="44.625" customWidth="1"/>
    <col min="11269" max="11269" width="9.125" customWidth="1"/>
    <col min="11270" max="11270" width="12.75" customWidth="1"/>
    <col min="11271" max="11271" width="12.375" customWidth="1"/>
    <col min="11272" max="11272" width="12.875" customWidth="1"/>
    <col min="11273" max="11273" width="9.125" customWidth="1"/>
    <col min="11522" max="11522" width="18.125" customWidth="1"/>
    <col min="11523" max="11523" width="10.5" customWidth="1"/>
    <col min="11524" max="11524" width="44.625" customWidth="1"/>
    <col min="11525" max="11525" width="9.125" customWidth="1"/>
    <col min="11526" max="11526" width="12.75" customWidth="1"/>
    <col min="11527" max="11527" width="12.375" customWidth="1"/>
    <col min="11528" max="11528" width="12.875" customWidth="1"/>
    <col min="11529" max="11529" width="9.125" customWidth="1"/>
    <col min="11778" max="11778" width="18.125" customWidth="1"/>
    <col min="11779" max="11779" width="10.5" customWidth="1"/>
    <col min="11780" max="11780" width="44.625" customWidth="1"/>
    <col min="11781" max="11781" width="9.125" customWidth="1"/>
    <col min="11782" max="11782" width="12.75" customWidth="1"/>
    <col min="11783" max="11783" width="12.375" customWidth="1"/>
    <col min="11784" max="11784" width="12.875" customWidth="1"/>
    <col min="11785" max="11785" width="9.125" customWidth="1"/>
    <col min="12034" max="12034" width="18.125" customWidth="1"/>
    <col min="12035" max="12035" width="10.5" customWidth="1"/>
    <col min="12036" max="12036" width="44.625" customWidth="1"/>
    <col min="12037" max="12037" width="9.125" customWidth="1"/>
    <col min="12038" max="12038" width="12.75" customWidth="1"/>
    <col min="12039" max="12039" width="12.375" customWidth="1"/>
    <col min="12040" max="12040" width="12.875" customWidth="1"/>
    <col min="12041" max="12041" width="9.125" customWidth="1"/>
    <col min="12290" max="12290" width="18.125" customWidth="1"/>
    <col min="12291" max="12291" width="10.5" customWidth="1"/>
    <col min="12292" max="12292" width="44.625" customWidth="1"/>
    <col min="12293" max="12293" width="9.125" customWidth="1"/>
    <col min="12294" max="12294" width="12.75" customWidth="1"/>
    <col min="12295" max="12295" width="12.375" customWidth="1"/>
    <col min="12296" max="12296" width="12.875" customWidth="1"/>
    <col min="12297" max="12297" width="9.125" customWidth="1"/>
    <col min="12546" max="12546" width="18.125" customWidth="1"/>
    <col min="12547" max="12547" width="10.5" customWidth="1"/>
    <col min="12548" max="12548" width="44.625" customWidth="1"/>
    <col min="12549" max="12549" width="9.125" customWidth="1"/>
    <col min="12550" max="12550" width="12.75" customWidth="1"/>
    <col min="12551" max="12551" width="12.375" customWidth="1"/>
    <col min="12552" max="12552" width="12.875" customWidth="1"/>
    <col min="12553" max="12553" width="9.125" customWidth="1"/>
    <col min="12802" max="12802" width="18.125" customWidth="1"/>
    <col min="12803" max="12803" width="10.5" customWidth="1"/>
    <col min="12804" max="12804" width="44.625" customWidth="1"/>
    <col min="12805" max="12805" width="9.125" customWidth="1"/>
    <col min="12806" max="12806" width="12.75" customWidth="1"/>
    <col min="12807" max="12807" width="12.375" customWidth="1"/>
    <col min="12808" max="12808" width="12.875" customWidth="1"/>
    <col min="12809" max="12809" width="9.125" customWidth="1"/>
    <col min="13058" max="13058" width="18.125" customWidth="1"/>
    <col min="13059" max="13059" width="10.5" customWidth="1"/>
    <col min="13060" max="13060" width="44.625" customWidth="1"/>
    <col min="13061" max="13061" width="9.125" customWidth="1"/>
    <col min="13062" max="13062" width="12.75" customWidth="1"/>
    <col min="13063" max="13063" width="12.375" customWidth="1"/>
    <col min="13064" max="13064" width="12.875" customWidth="1"/>
    <col min="13065" max="13065" width="9.125" customWidth="1"/>
    <col min="13314" max="13314" width="18.125" customWidth="1"/>
    <col min="13315" max="13315" width="10.5" customWidth="1"/>
    <col min="13316" max="13316" width="44.625" customWidth="1"/>
    <col min="13317" max="13317" width="9.125" customWidth="1"/>
    <col min="13318" max="13318" width="12.75" customWidth="1"/>
    <col min="13319" max="13319" width="12.375" customWidth="1"/>
    <col min="13320" max="13320" width="12.875" customWidth="1"/>
    <col min="13321" max="13321" width="9.125" customWidth="1"/>
    <col min="13570" max="13570" width="18.125" customWidth="1"/>
    <col min="13571" max="13571" width="10.5" customWidth="1"/>
    <col min="13572" max="13572" width="44.625" customWidth="1"/>
    <col min="13573" max="13573" width="9.125" customWidth="1"/>
    <col min="13574" max="13574" width="12.75" customWidth="1"/>
    <col min="13575" max="13575" width="12.375" customWidth="1"/>
    <col min="13576" max="13576" width="12.875" customWidth="1"/>
    <col min="13577" max="13577" width="9.125" customWidth="1"/>
    <col min="13826" max="13826" width="18.125" customWidth="1"/>
    <col min="13827" max="13827" width="10.5" customWidth="1"/>
    <col min="13828" max="13828" width="44.625" customWidth="1"/>
    <col min="13829" max="13829" width="9.125" customWidth="1"/>
    <col min="13830" max="13830" width="12.75" customWidth="1"/>
    <col min="13831" max="13831" width="12.375" customWidth="1"/>
    <col min="13832" max="13832" width="12.875" customWidth="1"/>
    <col min="13833" max="13833" width="9.125" customWidth="1"/>
    <col min="14082" max="14082" width="18.125" customWidth="1"/>
    <col min="14083" max="14083" width="10.5" customWidth="1"/>
    <col min="14084" max="14084" width="44.625" customWidth="1"/>
    <col min="14085" max="14085" width="9.125" customWidth="1"/>
    <col min="14086" max="14086" width="12.75" customWidth="1"/>
    <col min="14087" max="14087" width="12.375" customWidth="1"/>
    <col min="14088" max="14088" width="12.875" customWidth="1"/>
    <col min="14089" max="14089" width="9.125" customWidth="1"/>
    <col min="14338" max="14338" width="18.125" customWidth="1"/>
    <col min="14339" max="14339" width="10.5" customWidth="1"/>
    <col min="14340" max="14340" width="44.625" customWidth="1"/>
    <col min="14341" max="14341" width="9.125" customWidth="1"/>
    <col min="14342" max="14342" width="12.75" customWidth="1"/>
    <col min="14343" max="14343" width="12.375" customWidth="1"/>
    <col min="14344" max="14344" width="12.875" customWidth="1"/>
    <col min="14345" max="14345" width="9.125" customWidth="1"/>
    <col min="14594" max="14594" width="18.125" customWidth="1"/>
    <col min="14595" max="14595" width="10.5" customWidth="1"/>
    <col min="14596" max="14596" width="44.625" customWidth="1"/>
    <col min="14597" max="14597" width="9.125" customWidth="1"/>
    <col min="14598" max="14598" width="12.75" customWidth="1"/>
    <col min="14599" max="14599" width="12.375" customWidth="1"/>
    <col min="14600" max="14600" width="12.875" customWidth="1"/>
    <col min="14601" max="14601" width="9.125" customWidth="1"/>
    <col min="14850" max="14850" width="18.125" customWidth="1"/>
    <col min="14851" max="14851" width="10.5" customWidth="1"/>
    <col min="14852" max="14852" width="44.625" customWidth="1"/>
    <col min="14853" max="14853" width="9.125" customWidth="1"/>
    <col min="14854" max="14854" width="12.75" customWidth="1"/>
    <col min="14855" max="14855" width="12.375" customWidth="1"/>
    <col min="14856" max="14856" width="12.875" customWidth="1"/>
    <col min="14857" max="14857" width="9.125" customWidth="1"/>
    <col min="15106" max="15106" width="18.125" customWidth="1"/>
    <col min="15107" max="15107" width="10.5" customWidth="1"/>
    <col min="15108" max="15108" width="44.625" customWidth="1"/>
    <col min="15109" max="15109" width="9.125" customWidth="1"/>
    <col min="15110" max="15110" width="12.75" customWidth="1"/>
    <col min="15111" max="15111" width="12.375" customWidth="1"/>
    <col min="15112" max="15112" width="12.875" customWidth="1"/>
    <col min="15113" max="15113" width="9.125" customWidth="1"/>
    <col min="15362" max="15362" width="18.125" customWidth="1"/>
    <col min="15363" max="15363" width="10.5" customWidth="1"/>
    <col min="15364" max="15364" width="44.625" customWidth="1"/>
    <col min="15365" max="15365" width="9.125" customWidth="1"/>
    <col min="15366" max="15366" width="12.75" customWidth="1"/>
    <col min="15367" max="15367" width="12.375" customWidth="1"/>
    <col min="15368" max="15368" width="12.875" customWidth="1"/>
    <col min="15369" max="15369" width="9.125" customWidth="1"/>
    <col min="15618" max="15618" width="18.125" customWidth="1"/>
    <col min="15619" max="15619" width="10.5" customWidth="1"/>
    <col min="15620" max="15620" width="44.625" customWidth="1"/>
    <col min="15621" max="15621" width="9.125" customWidth="1"/>
    <col min="15622" max="15622" width="12.75" customWidth="1"/>
    <col min="15623" max="15623" width="12.375" customWidth="1"/>
    <col min="15624" max="15624" width="12.875" customWidth="1"/>
    <col min="15625" max="15625" width="9.125" customWidth="1"/>
    <col min="15874" max="15874" width="18.125" customWidth="1"/>
    <col min="15875" max="15875" width="10.5" customWidth="1"/>
    <col min="15876" max="15876" width="44.625" customWidth="1"/>
    <col min="15877" max="15877" width="9.125" customWidth="1"/>
    <col min="15878" max="15878" width="12.75" customWidth="1"/>
    <col min="15879" max="15879" width="12.375" customWidth="1"/>
    <col min="15880" max="15880" width="12.875" customWidth="1"/>
    <col min="15881" max="15881" width="9.125" customWidth="1"/>
    <col min="16130" max="16130" width="18.125" customWidth="1"/>
    <col min="16131" max="16131" width="10.5" customWidth="1"/>
    <col min="16132" max="16132" width="44.625" customWidth="1"/>
    <col min="16133" max="16133" width="9.125" customWidth="1"/>
    <col min="16134" max="16134" width="12.75" customWidth="1"/>
    <col min="16135" max="16135" width="12.375" customWidth="1"/>
    <col min="16136" max="16136" width="12.875" customWidth="1"/>
    <col min="16137" max="16137" width="9.125" customWidth="1"/>
  </cols>
  <sheetData>
    <row r="1" s="36" customFormat="1" ht="28.15" customHeight="1" spans="1:9">
      <c r="A1" s="55" t="s">
        <v>8</v>
      </c>
      <c r="B1" s="56" t="s">
        <v>1</v>
      </c>
      <c r="C1" s="38" t="s">
        <v>2</v>
      </c>
      <c r="D1" s="38" t="s">
        <v>4</v>
      </c>
      <c r="E1" s="38" t="s">
        <v>280</v>
      </c>
      <c r="F1" s="38" t="s">
        <v>465</v>
      </c>
      <c r="G1" s="38" t="s">
        <v>466</v>
      </c>
      <c r="H1" s="38" t="s">
        <v>164</v>
      </c>
      <c r="I1" s="45" t="s">
        <v>9</v>
      </c>
    </row>
    <row r="2" s="36" customFormat="1" ht="24.6" customHeight="1" spans="1:9">
      <c r="A2" s="57"/>
      <c r="B2" s="56"/>
      <c r="C2" s="38"/>
      <c r="D2" s="38"/>
      <c r="E2" s="38"/>
      <c r="F2" s="38" t="s">
        <v>467</v>
      </c>
      <c r="G2" s="38"/>
      <c r="H2" s="38"/>
      <c r="I2" s="45"/>
    </row>
    <row r="3" s="37" customFormat="1" spans="1:9">
      <c r="A3" s="39">
        <v>1</v>
      </c>
      <c r="B3" s="58">
        <v>230121010</v>
      </c>
      <c r="C3" s="59" t="s">
        <v>468</v>
      </c>
      <c r="D3" s="59" t="s">
        <v>469</v>
      </c>
      <c r="E3" s="59">
        <v>100</v>
      </c>
      <c r="F3" s="59">
        <v>31.937</v>
      </c>
      <c r="G3" s="59">
        <v>92.75</v>
      </c>
      <c r="H3" s="59">
        <f t="shared" ref="H3:H34" si="0">E3*0.2+F3*0.4+G3*0.4</f>
        <v>69.8748</v>
      </c>
      <c r="I3" s="27" t="s">
        <v>283</v>
      </c>
    </row>
    <row r="4" spans="1:9">
      <c r="A4" s="16">
        <v>2</v>
      </c>
      <c r="B4" s="58">
        <v>230121002</v>
      </c>
      <c r="C4" s="59" t="s">
        <v>470</v>
      </c>
      <c r="D4" s="59" t="s">
        <v>469</v>
      </c>
      <c r="E4" s="59">
        <v>100</v>
      </c>
      <c r="F4" s="59">
        <v>42.307875</v>
      </c>
      <c r="G4" s="59">
        <v>32</v>
      </c>
      <c r="H4" s="59">
        <f t="shared" si="0"/>
        <v>49.72315</v>
      </c>
      <c r="I4" s="27" t="s">
        <v>283</v>
      </c>
    </row>
    <row r="5" spans="1:9">
      <c r="A5" s="39">
        <v>3</v>
      </c>
      <c r="B5" s="58">
        <v>230121049</v>
      </c>
      <c r="C5" s="59" t="s">
        <v>471</v>
      </c>
      <c r="D5" s="59" t="s">
        <v>469</v>
      </c>
      <c r="E5" s="59">
        <v>6</v>
      </c>
      <c r="F5" s="59">
        <v>36.0751</v>
      </c>
      <c r="G5" s="59">
        <v>77.75</v>
      </c>
      <c r="H5" s="59">
        <f t="shared" si="0"/>
        <v>46.73004</v>
      </c>
      <c r="I5" s="27" t="s">
        <v>283</v>
      </c>
    </row>
    <row r="6" spans="1:9">
      <c r="A6" s="16">
        <v>4</v>
      </c>
      <c r="B6" s="58">
        <v>230121007</v>
      </c>
      <c r="C6" s="59" t="s">
        <v>472</v>
      </c>
      <c r="D6" s="59" t="s">
        <v>469</v>
      </c>
      <c r="E6" s="59">
        <v>90</v>
      </c>
      <c r="F6" s="59">
        <v>35.9358076923077</v>
      </c>
      <c r="G6" s="59">
        <v>23.604875</v>
      </c>
      <c r="H6" s="59">
        <f t="shared" si="0"/>
        <v>41.8162730769231</v>
      </c>
      <c r="I6" s="27" t="s">
        <v>283</v>
      </c>
    </row>
    <row r="7" spans="1:9">
      <c r="A7" s="39">
        <v>5</v>
      </c>
      <c r="B7" s="58">
        <v>230121034</v>
      </c>
      <c r="C7" s="59" t="s">
        <v>473</v>
      </c>
      <c r="D7" s="59" t="s">
        <v>469</v>
      </c>
      <c r="E7" s="59">
        <v>83</v>
      </c>
      <c r="F7" s="59">
        <v>26.15</v>
      </c>
      <c r="G7" s="59">
        <v>36.443</v>
      </c>
      <c r="H7" s="59">
        <f t="shared" si="0"/>
        <v>41.6372</v>
      </c>
      <c r="I7" s="27" t="s">
        <v>283</v>
      </c>
    </row>
    <row r="8" spans="1:9">
      <c r="A8" s="16">
        <v>6</v>
      </c>
      <c r="B8" s="58">
        <v>230121030</v>
      </c>
      <c r="C8" s="59" t="s">
        <v>474</v>
      </c>
      <c r="D8" s="59" t="s">
        <v>469</v>
      </c>
      <c r="E8" s="59">
        <v>96</v>
      </c>
      <c r="F8" s="59">
        <v>31.1741923076923</v>
      </c>
      <c r="G8" s="59">
        <v>23.9195</v>
      </c>
      <c r="H8" s="59">
        <f t="shared" si="0"/>
        <v>41.2374769230769</v>
      </c>
      <c r="I8" s="27" t="s">
        <v>283</v>
      </c>
    </row>
    <row r="9" spans="1:9">
      <c r="A9" s="39">
        <v>7</v>
      </c>
      <c r="B9" s="58">
        <v>230121006</v>
      </c>
      <c r="C9" s="59" t="s">
        <v>475</v>
      </c>
      <c r="D9" s="59" t="s">
        <v>469</v>
      </c>
      <c r="E9" s="59">
        <v>48</v>
      </c>
      <c r="F9" s="59">
        <v>32.4026</v>
      </c>
      <c r="G9" s="59">
        <v>41.822</v>
      </c>
      <c r="H9" s="59">
        <f t="shared" si="0"/>
        <v>39.28984</v>
      </c>
      <c r="I9" s="27" t="s">
        <v>283</v>
      </c>
    </row>
    <row r="10" spans="1:9">
      <c r="A10" s="16">
        <v>8</v>
      </c>
      <c r="B10" s="58">
        <v>230121009</v>
      </c>
      <c r="C10" s="59" t="s">
        <v>476</v>
      </c>
      <c r="D10" s="59" t="s">
        <v>469</v>
      </c>
      <c r="E10" s="59">
        <v>0</v>
      </c>
      <c r="F10" s="59">
        <v>36.0434615384615</v>
      </c>
      <c r="G10" s="59">
        <v>55.0325</v>
      </c>
      <c r="H10" s="59">
        <f t="shared" si="0"/>
        <v>36.4303846153846</v>
      </c>
      <c r="I10" s="27" t="s">
        <v>283</v>
      </c>
    </row>
    <row r="11" spans="1:9">
      <c r="A11" s="39">
        <v>9</v>
      </c>
      <c r="B11" s="58">
        <v>230121029</v>
      </c>
      <c r="C11" s="59" t="s">
        <v>477</v>
      </c>
      <c r="D11" s="59" t="s">
        <v>469</v>
      </c>
      <c r="E11" s="59">
        <v>57</v>
      </c>
      <c r="F11" s="59">
        <v>41.3487</v>
      </c>
      <c r="G11" s="59">
        <v>20</v>
      </c>
      <c r="H11" s="59">
        <f t="shared" si="0"/>
        <v>35.93948</v>
      </c>
      <c r="I11" s="27" t="s">
        <v>283</v>
      </c>
    </row>
    <row r="12" spans="1:9">
      <c r="A12" s="16">
        <v>10</v>
      </c>
      <c r="B12" s="58">
        <v>230121047</v>
      </c>
      <c r="C12" s="59" t="s">
        <v>478</v>
      </c>
      <c r="D12" s="59" t="s">
        <v>469</v>
      </c>
      <c r="E12" s="59">
        <v>0</v>
      </c>
      <c r="F12" s="59">
        <v>31.4993</v>
      </c>
      <c r="G12" s="59">
        <v>54.17</v>
      </c>
      <c r="H12" s="59">
        <f t="shared" si="0"/>
        <v>34.26772</v>
      </c>
      <c r="I12" s="27" t="s">
        <v>283</v>
      </c>
    </row>
    <row r="13" spans="1:9">
      <c r="A13" s="39">
        <v>11</v>
      </c>
      <c r="B13" s="58">
        <v>230121033</v>
      </c>
      <c r="C13" s="59" t="s">
        <v>479</v>
      </c>
      <c r="D13" s="59" t="s">
        <v>469</v>
      </c>
      <c r="E13" s="59">
        <v>57</v>
      </c>
      <c r="F13" s="59">
        <v>31.3385</v>
      </c>
      <c r="G13" s="59">
        <v>20</v>
      </c>
      <c r="H13" s="59">
        <f t="shared" si="0"/>
        <v>31.9354</v>
      </c>
      <c r="I13" s="27" t="s">
        <v>283</v>
      </c>
    </row>
    <row r="14" spans="1:9">
      <c r="A14" s="16">
        <v>12</v>
      </c>
      <c r="B14" s="58">
        <v>230121044</v>
      </c>
      <c r="C14" s="59" t="s">
        <v>480</v>
      </c>
      <c r="D14" s="59" t="s">
        <v>469</v>
      </c>
      <c r="E14" s="59">
        <v>46</v>
      </c>
      <c r="F14" s="59">
        <v>36.183</v>
      </c>
      <c r="G14" s="59">
        <v>20.64125</v>
      </c>
      <c r="H14" s="59">
        <f t="shared" si="0"/>
        <v>31.9297</v>
      </c>
      <c r="I14" s="27" t="s">
        <v>283</v>
      </c>
    </row>
    <row r="15" spans="1:9">
      <c r="A15" s="39">
        <v>13</v>
      </c>
      <c r="B15" s="58">
        <v>230121017</v>
      </c>
      <c r="C15" s="59" t="s">
        <v>481</v>
      </c>
      <c r="D15" s="59" t="s">
        <v>469</v>
      </c>
      <c r="E15" s="59">
        <v>9</v>
      </c>
      <c r="F15" s="59">
        <v>36.034</v>
      </c>
      <c r="G15" s="59">
        <v>34.40075</v>
      </c>
      <c r="H15" s="59">
        <f t="shared" si="0"/>
        <v>29.9739</v>
      </c>
      <c r="I15" s="27" t="s">
        <v>283</v>
      </c>
    </row>
    <row r="16" spans="1:9">
      <c r="A16" s="16">
        <v>14</v>
      </c>
      <c r="B16" s="58">
        <v>230121023</v>
      </c>
      <c r="C16" s="59" t="s">
        <v>482</v>
      </c>
      <c r="D16" s="59" t="s">
        <v>469</v>
      </c>
      <c r="E16" s="59">
        <v>39</v>
      </c>
      <c r="F16" s="59">
        <v>30.9073076923077</v>
      </c>
      <c r="G16" s="59">
        <v>22.565</v>
      </c>
      <c r="H16" s="59">
        <f t="shared" si="0"/>
        <v>29.1889230769231</v>
      </c>
      <c r="I16" s="27" t="s">
        <v>283</v>
      </c>
    </row>
    <row r="17" spans="1:9">
      <c r="A17" s="39">
        <v>15</v>
      </c>
      <c r="B17" s="58">
        <v>230121005</v>
      </c>
      <c r="C17" s="59" t="s">
        <v>483</v>
      </c>
      <c r="D17" s="59" t="s">
        <v>469</v>
      </c>
      <c r="E17" s="59">
        <v>25</v>
      </c>
      <c r="F17" s="59">
        <v>36.394</v>
      </c>
      <c r="G17" s="59">
        <v>20</v>
      </c>
      <c r="H17" s="59">
        <f t="shared" si="0"/>
        <v>27.5576</v>
      </c>
      <c r="I17" s="27" t="s">
        <v>283</v>
      </c>
    </row>
    <row r="18" spans="1:9">
      <c r="A18" s="16">
        <v>16</v>
      </c>
      <c r="B18" s="58">
        <v>230121026</v>
      </c>
      <c r="C18" s="59" t="s">
        <v>484</v>
      </c>
      <c r="D18" s="59" t="s">
        <v>469</v>
      </c>
      <c r="E18" s="59">
        <v>35</v>
      </c>
      <c r="F18" s="59">
        <v>31.091</v>
      </c>
      <c r="G18" s="59">
        <v>20</v>
      </c>
      <c r="H18" s="59">
        <f t="shared" si="0"/>
        <v>27.4364</v>
      </c>
      <c r="I18" s="27" t="s">
        <v>283</v>
      </c>
    </row>
    <row r="19" spans="1:9">
      <c r="A19" s="39">
        <v>17</v>
      </c>
      <c r="B19" s="58">
        <v>230121045</v>
      </c>
      <c r="C19" s="59" t="s">
        <v>485</v>
      </c>
      <c r="D19" s="59" t="s">
        <v>469</v>
      </c>
      <c r="E19" s="59">
        <v>21</v>
      </c>
      <c r="F19" s="59">
        <v>30.5184615384616</v>
      </c>
      <c r="G19" s="59">
        <v>27.046875</v>
      </c>
      <c r="H19" s="59">
        <f t="shared" si="0"/>
        <v>27.2261346153846</v>
      </c>
      <c r="I19" s="27" t="s">
        <v>283</v>
      </c>
    </row>
    <row r="20" spans="1:9">
      <c r="A20" s="16">
        <v>18</v>
      </c>
      <c r="B20" s="58">
        <v>230121015</v>
      </c>
      <c r="C20" s="59" t="s">
        <v>486</v>
      </c>
      <c r="D20" s="59" t="s">
        <v>469</v>
      </c>
      <c r="E20" s="59">
        <v>21</v>
      </c>
      <c r="F20" s="59">
        <v>35.6725</v>
      </c>
      <c r="G20" s="59">
        <v>20</v>
      </c>
      <c r="H20" s="59">
        <f t="shared" si="0"/>
        <v>26.469</v>
      </c>
      <c r="I20" s="27" t="s">
        <v>283</v>
      </c>
    </row>
    <row r="21" spans="1:9">
      <c r="A21" s="39">
        <v>19</v>
      </c>
      <c r="B21" s="58">
        <v>230121040</v>
      </c>
      <c r="C21" s="59" t="s">
        <v>487</v>
      </c>
      <c r="D21" s="59" t="s">
        <v>469</v>
      </c>
      <c r="E21" s="59">
        <v>5</v>
      </c>
      <c r="F21" s="59">
        <v>36.2695</v>
      </c>
      <c r="G21" s="59">
        <v>24.3335</v>
      </c>
      <c r="H21" s="59">
        <f t="shared" si="0"/>
        <v>25.2412</v>
      </c>
      <c r="I21" s="27" t="s">
        <v>283</v>
      </c>
    </row>
    <row r="22" spans="1:9">
      <c r="A22" s="20">
        <v>20</v>
      </c>
      <c r="B22" s="60">
        <v>230121003</v>
      </c>
      <c r="C22" s="61" t="s">
        <v>488</v>
      </c>
      <c r="D22" s="61" t="s">
        <v>469</v>
      </c>
      <c r="E22" s="61">
        <v>0</v>
      </c>
      <c r="F22" s="61">
        <v>41.0389</v>
      </c>
      <c r="G22" s="61">
        <v>20.320625</v>
      </c>
      <c r="H22" s="61">
        <f t="shared" si="0"/>
        <v>24.54381</v>
      </c>
      <c r="I22" s="28" t="s">
        <v>299</v>
      </c>
    </row>
    <row r="23" spans="1:9">
      <c r="A23" s="43">
        <v>21</v>
      </c>
      <c r="B23" s="62">
        <v>230121019</v>
      </c>
      <c r="C23" s="63" t="s">
        <v>489</v>
      </c>
      <c r="D23" s="63" t="s">
        <v>469</v>
      </c>
      <c r="E23" s="63">
        <v>15</v>
      </c>
      <c r="F23" s="63">
        <v>30.9390384615384</v>
      </c>
      <c r="G23" s="63">
        <v>21.95975</v>
      </c>
      <c r="H23" s="63">
        <f t="shared" si="0"/>
        <v>24.1595153846154</v>
      </c>
      <c r="I23" s="29" t="s">
        <v>301</v>
      </c>
    </row>
    <row r="24" spans="1:9">
      <c r="A24" s="24">
        <v>22</v>
      </c>
      <c r="B24" s="62">
        <v>230121048</v>
      </c>
      <c r="C24" s="63" t="s">
        <v>490</v>
      </c>
      <c r="D24" s="63" t="s">
        <v>469</v>
      </c>
      <c r="E24" s="63">
        <v>17</v>
      </c>
      <c r="F24" s="63">
        <v>31.3653846153846</v>
      </c>
      <c r="G24" s="63">
        <v>20</v>
      </c>
      <c r="H24" s="63">
        <f t="shared" si="0"/>
        <v>23.9461538461538</v>
      </c>
      <c r="I24" s="29" t="s">
        <v>301</v>
      </c>
    </row>
    <row r="25" spans="1:9">
      <c r="A25" s="43">
        <v>23</v>
      </c>
      <c r="B25" s="62">
        <v>230121028</v>
      </c>
      <c r="C25" s="63" t="s">
        <v>491</v>
      </c>
      <c r="D25" s="63" t="s">
        <v>469</v>
      </c>
      <c r="E25" s="63">
        <v>3</v>
      </c>
      <c r="F25" s="63">
        <v>36.3658461538461</v>
      </c>
      <c r="G25" s="63">
        <v>20</v>
      </c>
      <c r="H25" s="63">
        <f t="shared" si="0"/>
        <v>23.1463384615384</v>
      </c>
      <c r="I25" s="29" t="s">
        <v>301</v>
      </c>
    </row>
    <row r="26" spans="1:9">
      <c r="A26" s="24">
        <v>24</v>
      </c>
      <c r="B26" s="62">
        <v>230121008</v>
      </c>
      <c r="C26" s="63" t="s">
        <v>492</v>
      </c>
      <c r="D26" s="63" t="s">
        <v>469</v>
      </c>
      <c r="E26" s="63">
        <v>3</v>
      </c>
      <c r="F26" s="63">
        <v>31.2238076923077</v>
      </c>
      <c r="G26" s="63">
        <v>24.742625</v>
      </c>
      <c r="H26" s="63">
        <f t="shared" si="0"/>
        <v>22.9865730769231</v>
      </c>
      <c r="I26" s="29" t="s">
        <v>301</v>
      </c>
    </row>
    <row r="27" spans="1:9">
      <c r="A27" s="43">
        <v>25</v>
      </c>
      <c r="B27" s="62">
        <v>230121041</v>
      </c>
      <c r="C27" s="63" t="s">
        <v>493</v>
      </c>
      <c r="D27" s="63" t="s">
        <v>469</v>
      </c>
      <c r="E27" s="63">
        <v>0</v>
      </c>
      <c r="F27" s="63">
        <v>36.4987</v>
      </c>
      <c r="G27" s="63">
        <v>20</v>
      </c>
      <c r="H27" s="63">
        <f t="shared" si="0"/>
        <v>22.59948</v>
      </c>
      <c r="I27" s="29" t="s">
        <v>301</v>
      </c>
    </row>
    <row r="28" spans="1:9">
      <c r="A28" s="24">
        <v>26</v>
      </c>
      <c r="B28" s="62">
        <v>230121016</v>
      </c>
      <c r="C28" s="63" t="s">
        <v>494</v>
      </c>
      <c r="D28" s="63" t="s">
        <v>469</v>
      </c>
      <c r="E28" s="63">
        <v>0</v>
      </c>
      <c r="F28" s="63">
        <v>36.3859</v>
      </c>
      <c r="G28" s="63">
        <v>20</v>
      </c>
      <c r="H28" s="63">
        <f t="shared" si="0"/>
        <v>22.55436</v>
      </c>
      <c r="I28" s="29" t="s">
        <v>301</v>
      </c>
    </row>
    <row r="29" spans="1:9">
      <c r="A29" s="43">
        <v>27</v>
      </c>
      <c r="B29" s="62">
        <v>230121001</v>
      </c>
      <c r="C29" s="63" t="s">
        <v>495</v>
      </c>
      <c r="D29" s="63" t="s">
        <v>469</v>
      </c>
      <c r="E29" s="63">
        <v>0</v>
      </c>
      <c r="F29" s="63">
        <v>36.2419230769231</v>
      </c>
      <c r="G29" s="63">
        <v>20</v>
      </c>
      <c r="H29" s="63">
        <f t="shared" si="0"/>
        <v>22.4967692307692</v>
      </c>
      <c r="I29" s="29" t="s">
        <v>301</v>
      </c>
    </row>
    <row r="30" spans="1:9">
      <c r="A30" s="24">
        <v>28</v>
      </c>
      <c r="B30" s="62">
        <v>230121043</v>
      </c>
      <c r="C30" s="63" t="s">
        <v>496</v>
      </c>
      <c r="D30" s="63" t="s">
        <v>469</v>
      </c>
      <c r="E30" s="63">
        <v>0</v>
      </c>
      <c r="F30" s="63">
        <v>36.1948461538461</v>
      </c>
      <c r="G30" s="63">
        <v>20</v>
      </c>
      <c r="H30" s="63">
        <f t="shared" si="0"/>
        <v>22.4779384615384</v>
      </c>
      <c r="I30" s="29" t="s">
        <v>301</v>
      </c>
    </row>
    <row r="31" spans="1:9">
      <c r="A31" s="43">
        <v>29</v>
      </c>
      <c r="B31" s="62">
        <v>220121048</v>
      </c>
      <c r="C31" s="63" t="s">
        <v>497</v>
      </c>
      <c r="D31" s="63" t="s">
        <v>469</v>
      </c>
      <c r="E31" s="63">
        <v>0</v>
      </c>
      <c r="F31" s="63">
        <v>35.0776923076923</v>
      </c>
      <c r="G31" s="63">
        <v>20</v>
      </c>
      <c r="H31" s="63">
        <f t="shared" si="0"/>
        <v>22.0310769230769</v>
      </c>
      <c r="I31" s="29" t="s">
        <v>301</v>
      </c>
    </row>
    <row r="32" spans="1:9">
      <c r="A32" s="24">
        <v>30</v>
      </c>
      <c r="B32" s="62">
        <v>230121013</v>
      </c>
      <c r="C32" s="63" t="s">
        <v>498</v>
      </c>
      <c r="D32" s="63" t="s">
        <v>469</v>
      </c>
      <c r="E32" s="63">
        <v>8</v>
      </c>
      <c r="F32" s="63">
        <v>30.7052527472527</v>
      </c>
      <c r="G32" s="63">
        <v>20</v>
      </c>
      <c r="H32" s="63">
        <f t="shared" si="0"/>
        <v>21.8821010989011</v>
      </c>
      <c r="I32" s="29" t="s">
        <v>301</v>
      </c>
    </row>
    <row r="33" spans="1:9">
      <c r="A33" s="43">
        <v>31</v>
      </c>
      <c r="B33" s="62">
        <v>230121021</v>
      </c>
      <c r="C33" s="63" t="s">
        <v>499</v>
      </c>
      <c r="D33" s="63" t="s">
        <v>469</v>
      </c>
      <c r="E33" s="63">
        <v>7</v>
      </c>
      <c r="F33" s="63">
        <v>31.1689</v>
      </c>
      <c r="G33" s="63">
        <v>20</v>
      </c>
      <c r="H33" s="63">
        <f t="shared" si="0"/>
        <v>21.86756</v>
      </c>
      <c r="I33" s="29" t="s">
        <v>301</v>
      </c>
    </row>
    <row r="34" spans="1:9">
      <c r="A34" s="24">
        <v>32</v>
      </c>
      <c r="B34" s="62">
        <v>230121018</v>
      </c>
      <c r="C34" s="63" t="s">
        <v>500</v>
      </c>
      <c r="D34" s="63" t="s">
        <v>469</v>
      </c>
      <c r="E34" s="63">
        <v>0</v>
      </c>
      <c r="F34" s="63">
        <v>25.3005</v>
      </c>
      <c r="G34" s="63">
        <v>28.5</v>
      </c>
      <c r="H34" s="63">
        <f t="shared" si="0"/>
        <v>21.5202</v>
      </c>
      <c r="I34" s="29" t="s">
        <v>301</v>
      </c>
    </row>
    <row r="35" spans="1:9">
      <c r="A35" s="43">
        <v>33</v>
      </c>
      <c r="B35" s="62">
        <v>230121011</v>
      </c>
      <c r="C35" s="63" t="s">
        <v>501</v>
      </c>
      <c r="D35" s="63" t="s">
        <v>469</v>
      </c>
      <c r="E35" s="63">
        <v>6</v>
      </c>
      <c r="F35" s="63">
        <v>30.635</v>
      </c>
      <c r="G35" s="63">
        <v>20</v>
      </c>
      <c r="H35" s="63">
        <f t="shared" ref="H35:H52" si="1">E35*0.2+F35*0.4+G35*0.4</f>
        <v>21.454</v>
      </c>
      <c r="I35" s="29" t="s">
        <v>301</v>
      </c>
    </row>
    <row r="36" spans="1:9">
      <c r="A36" s="24">
        <v>34</v>
      </c>
      <c r="B36" s="62">
        <v>230121039</v>
      </c>
      <c r="C36" s="63" t="s">
        <v>502</v>
      </c>
      <c r="D36" s="63" t="s">
        <v>469</v>
      </c>
      <c r="E36" s="63">
        <v>3</v>
      </c>
      <c r="F36" s="63">
        <v>30.8924923076923</v>
      </c>
      <c r="G36" s="63">
        <v>20</v>
      </c>
      <c r="H36" s="63">
        <f t="shared" si="1"/>
        <v>20.9569969230769</v>
      </c>
      <c r="I36" s="29" t="s">
        <v>301</v>
      </c>
    </row>
    <row r="37" spans="1:9">
      <c r="A37" s="43">
        <v>35</v>
      </c>
      <c r="B37" s="62">
        <v>230121025</v>
      </c>
      <c r="C37" s="63" t="s">
        <v>503</v>
      </c>
      <c r="D37" s="63" t="s">
        <v>469</v>
      </c>
      <c r="E37" s="63">
        <v>12</v>
      </c>
      <c r="F37" s="63">
        <v>25.221</v>
      </c>
      <c r="G37" s="63">
        <v>20</v>
      </c>
      <c r="H37" s="63">
        <f t="shared" si="1"/>
        <v>20.4884</v>
      </c>
      <c r="I37" s="29" t="s">
        <v>301</v>
      </c>
    </row>
    <row r="38" spans="1:9">
      <c r="A38" s="24">
        <v>36</v>
      </c>
      <c r="B38" s="62">
        <v>230121020</v>
      </c>
      <c r="C38" s="63" t="s">
        <v>504</v>
      </c>
      <c r="D38" s="63" t="s">
        <v>469</v>
      </c>
      <c r="E38" s="63">
        <v>0</v>
      </c>
      <c r="F38" s="63">
        <v>31.1508</v>
      </c>
      <c r="G38" s="63">
        <v>20</v>
      </c>
      <c r="H38" s="63">
        <f t="shared" si="1"/>
        <v>20.46032</v>
      </c>
      <c r="I38" s="29" t="s">
        <v>301</v>
      </c>
    </row>
    <row r="39" spans="1:9">
      <c r="A39" s="43">
        <v>37</v>
      </c>
      <c r="B39" s="62">
        <v>230121037</v>
      </c>
      <c r="C39" s="63" t="s">
        <v>505</v>
      </c>
      <c r="D39" s="63" t="s">
        <v>469</v>
      </c>
      <c r="E39" s="63">
        <v>0</v>
      </c>
      <c r="F39" s="63">
        <v>31.0787692307692</v>
      </c>
      <c r="G39" s="63">
        <v>20</v>
      </c>
      <c r="H39" s="63">
        <f t="shared" si="1"/>
        <v>20.4315076923077</v>
      </c>
      <c r="I39" s="29" t="s">
        <v>301</v>
      </c>
    </row>
    <row r="40" spans="1:9">
      <c r="A40" s="24">
        <v>38</v>
      </c>
      <c r="B40" s="62">
        <v>230121004</v>
      </c>
      <c r="C40" s="63" t="s">
        <v>506</v>
      </c>
      <c r="D40" s="63" t="s">
        <v>469</v>
      </c>
      <c r="E40" s="63">
        <v>0</v>
      </c>
      <c r="F40" s="63">
        <v>31.0136923076923</v>
      </c>
      <c r="G40" s="63">
        <v>20</v>
      </c>
      <c r="H40" s="63">
        <f t="shared" si="1"/>
        <v>20.4054769230769</v>
      </c>
      <c r="I40" s="29" t="s">
        <v>301</v>
      </c>
    </row>
    <row r="41" spans="1:9">
      <c r="A41" s="43">
        <v>39</v>
      </c>
      <c r="B41" s="62">
        <v>230121014</v>
      </c>
      <c r="C41" s="63" t="s">
        <v>507</v>
      </c>
      <c r="D41" s="63" t="s">
        <v>469</v>
      </c>
      <c r="E41" s="63">
        <v>0</v>
      </c>
      <c r="F41" s="63">
        <v>30.8882352941176</v>
      </c>
      <c r="G41" s="63">
        <v>20</v>
      </c>
      <c r="H41" s="63">
        <f t="shared" si="1"/>
        <v>20.355294117647</v>
      </c>
      <c r="I41" s="29" t="s">
        <v>301</v>
      </c>
    </row>
    <row r="42" spans="1:9">
      <c r="A42" s="24">
        <v>40</v>
      </c>
      <c r="B42" s="62">
        <v>230121042</v>
      </c>
      <c r="C42" s="63" t="s">
        <v>508</v>
      </c>
      <c r="D42" s="63" t="s">
        <v>469</v>
      </c>
      <c r="E42" s="63">
        <v>0</v>
      </c>
      <c r="F42" s="63">
        <v>30.0189846153846</v>
      </c>
      <c r="G42" s="63">
        <v>20</v>
      </c>
      <c r="H42" s="63">
        <f t="shared" si="1"/>
        <v>20.0075938461538</v>
      </c>
      <c r="I42" s="29" t="s">
        <v>301</v>
      </c>
    </row>
    <row r="43" spans="1:9">
      <c r="A43" s="43">
        <v>41</v>
      </c>
      <c r="B43" s="62">
        <v>230121038</v>
      </c>
      <c r="C43" s="63" t="s">
        <v>509</v>
      </c>
      <c r="D43" s="63" t="s">
        <v>469</v>
      </c>
      <c r="E43" s="63">
        <v>5</v>
      </c>
      <c r="F43" s="63">
        <v>26.523675</v>
      </c>
      <c r="G43" s="63">
        <v>20</v>
      </c>
      <c r="H43" s="63">
        <f t="shared" si="1"/>
        <v>19.60947</v>
      </c>
      <c r="I43" s="29" t="s">
        <v>301</v>
      </c>
    </row>
    <row r="44" spans="1:9">
      <c r="A44" s="24">
        <v>42</v>
      </c>
      <c r="B44" s="62">
        <v>230121046</v>
      </c>
      <c r="C44" s="63" t="s">
        <v>510</v>
      </c>
      <c r="D44" s="63" t="s">
        <v>469</v>
      </c>
      <c r="E44" s="63">
        <v>3</v>
      </c>
      <c r="F44" s="63">
        <v>26.235</v>
      </c>
      <c r="G44" s="63">
        <v>20</v>
      </c>
      <c r="H44" s="63">
        <f t="shared" si="1"/>
        <v>19.094</v>
      </c>
      <c r="I44" s="29" t="s">
        <v>301</v>
      </c>
    </row>
    <row r="45" spans="1:9">
      <c r="A45" s="43">
        <v>43</v>
      </c>
      <c r="B45" s="62">
        <v>230121027</v>
      </c>
      <c r="C45" s="63" t="s">
        <v>511</v>
      </c>
      <c r="D45" s="63" t="s">
        <v>469</v>
      </c>
      <c r="E45" s="63">
        <v>0</v>
      </c>
      <c r="F45" s="63">
        <v>26.3934</v>
      </c>
      <c r="G45" s="63">
        <v>20</v>
      </c>
      <c r="H45" s="63">
        <f t="shared" si="1"/>
        <v>18.55736</v>
      </c>
      <c r="I45" s="29" t="s">
        <v>301</v>
      </c>
    </row>
    <row r="46" spans="1:9">
      <c r="A46" s="24">
        <v>44</v>
      </c>
      <c r="B46" s="62">
        <v>230121032</v>
      </c>
      <c r="C46" s="63" t="s">
        <v>512</v>
      </c>
      <c r="D46" s="63" t="s">
        <v>469</v>
      </c>
      <c r="E46" s="63">
        <v>0</v>
      </c>
      <c r="F46" s="63">
        <v>26.055375</v>
      </c>
      <c r="G46" s="63">
        <v>20</v>
      </c>
      <c r="H46" s="63">
        <f t="shared" si="1"/>
        <v>18.42215</v>
      </c>
      <c r="I46" s="29" t="s">
        <v>301</v>
      </c>
    </row>
    <row r="47" spans="1:9">
      <c r="A47" s="43">
        <v>45</v>
      </c>
      <c r="B47" s="62">
        <v>230121035</v>
      </c>
      <c r="C47" s="63" t="s">
        <v>513</v>
      </c>
      <c r="D47" s="63" t="s">
        <v>469</v>
      </c>
      <c r="E47" s="63">
        <v>0</v>
      </c>
      <c r="F47" s="63">
        <v>25.8528</v>
      </c>
      <c r="G47" s="63">
        <v>20</v>
      </c>
      <c r="H47" s="63">
        <f t="shared" si="1"/>
        <v>18.34112</v>
      </c>
      <c r="I47" s="29" t="s">
        <v>301</v>
      </c>
    </row>
    <row r="48" spans="1:9">
      <c r="A48" s="24">
        <v>46</v>
      </c>
      <c r="B48" s="62">
        <v>230121031</v>
      </c>
      <c r="C48" s="63" t="s">
        <v>514</v>
      </c>
      <c r="D48" s="63" t="s">
        <v>469</v>
      </c>
      <c r="E48" s="63">
        <v>0</v>
      </c>
      <c r="F48" s="63">
        <v>25.8255</v>
      </c>
      <c r="G48" s="63">
        <v>20</v>
      </c>
      <c r="H48" s="63">
        <f t="shared" si="1"/>
        <v>18.3302</v>
      </c>
      <c r="I48" s="29" t="s">
        <v>301</v>
      </c>
    </row>
    <row r="49" spans="1:9">
      <c r="A49" s="43">
        <v>47</v>
      </c>
      <c r="B49" s="62">
        <v>230121012</v>
      </c>
      <c r="C49" s="63" t="s">
        <v>515</v>
      </c>
      <c r="D49" s="63" t="s">
        <v>469</v>
      </c>
      <c r="E49" s="63">
        <v>0</v>
      </c>
      <c r="F49" s="63">
        <v>25.7298</v>
      </c>
      <c r="G49" s="63">
        <v>20</v>
      </c>
      <c r="H49" s="63">
        <f t="shared" si="1"/>
        <v>18.29192</v>
      </c>
      <c r="I49" s="29" t="s">
        <v>301</v>
      </c>
    </row>
    <row r="50" spans="1:9">
      <c r="A50" s="24">
        <v>48</v>
      </c>
      <c r="B50" s="62">
        <v>230121022</v>
      </c>
      <c r="C50" s="63" t="s">
        <v>516</v>
      </c>
      <c r="D50" s="63" t="s">
        <v>469</v>
      </c>
      <c r="E50" s="63">
        <v>0</v>
      </c>
      <c r="F50" s="63">
        <v>25.3812</v>
      </c>
      <c r="G50" s="63">
        <v>20</v>
      </c>
      <c r="H50" s="63">
        <f t="shared" si="1"/>
        <v>18.15248</v>
      </c>
      <c r="I50" s="29" t="s">
        <v>301</v>
      </c>
    </row>
    <row r="51" spans="1:9">
      <c r="A51" s="43">
        <v>49</v>
      </c>
      <c r="B51" s="62">
        <v>230121024</v>
      </c>
      <c r="C51" s="63" t="s">
        <v>517</v>
      </c>
      <c r="D51" s="63" t="s">
        <v>469</v>
      </c>
      <c r="E51" s="63">
        <v>0</v>
      </c>
      <c r="F51" s="63">
        <v>0</v>
      </c>
      <c r="G51" s="63">
        <v>20</v>
      </c>
      <c r="H51" s="63">
        <f t="shared" si="1"/>
        <v>8</v>
      </c>
      <c r="I51" s="29" t="s">
        <v>301</v>
      </c>
    </row>
    <row r="52" spans="1:9">
      <c r="A52" s="24">
        <v>50</v>
      </c>
      <c r="B52" s="62">
        <v>230121036</v>
      </c>
      <c r="C52" s="63" t="s">
        <v>518</v>
      </c>
      <c r="D52" s="63" t="s">
        <v>469</v>
      </c>
      <c r="E52" s="63">
        <v>0</v>
      </c>
      <c r="F52" s="63">
        <v>0</v>
      </c>
      <c r="G52" s="63">
        <v>20</v>
      </c>
      <c r="H52" s="63">
        <f t="shared" si="1"/>
        <v>8</v>
      </c>
      <c r="I52" s="29" t="s">
        <v>301</v>
      </c>
    </row>
  </sheetData>
  <sortState ref="B3:H53">
    <sortCondition ref="H3:H53" descending="1"/>
  </sortState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C3:C52">
    <cfRule type="duplicateValues" dxfId="1" priority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18" workbookViewId="0">
      <selection activeCell="M39" sqref="M39"/>
    </sheetView>
  </sheetViews>
  <sheetFormatPr defaultColWidth="9" defaultRowHeight="13.5"/>
  <cols>
    <col min="1" max="1" width="9" style="2"/>
    <col min="2" max="2" width="11.625" style="2" customWidth="1"/>
    <col min="3" max="3" width="8.25" style="2" customWidth="1"/>
    <col min="4" max="4" width="15.375" style="2" customWidth="1"/>
    <col min="5" max="5" width="9.125" style="2" customWidth="1"/>
    <col min="6" max="6" width="12.75" style="2" customWidth="1"/>
    <col min="7" max="8" width="14.125" style="2" customWidth="1"/>
    <col min="9" max="9" width="21.75" customWidth="1"/>
    <col min="10" max="16384" width="9" style="2"/>
  </cols>
  <sheetData>
    <row r="1" s="46" customFormat="1" ht="23.45" customHeight="1" spans="1:9">
      <c r="A1" s="48" t="s">
        <v>8</v>
      </c>
      <c r="B1" s="48" t="s">
        <v>1</v>
      </c>
      <c r="C1" s="48" t="s">
        <v>2</v>
      </c>
      <c r="D1" s="48" t="s">
        <v>4</v>
      </c>
      <c r="E1" s="48" t="s">
        <v>280</v>
      </c>
      <c r="F1" s="48" t="s">
        <v>465</v>
      </c>
      <c r="G1" s="48" t="s">
        <v>519</v>
      </c>
      <c r="H1" s="48" t="s">
        <v>164</v>
      </c>
      <c r="I1" s="45" t="s">
        <v>9</v>
      </c>
    </row>
    <row r="2" s="46" customFormat="1" ht="20.45" customHeight="1" spans="1:9">
      <c r="A2" s="48"/>
      <c r="B2" s="48"/>
      <c r="C2" s="48"/>
      <c r="D2" s="48"/>
      <c r="E2" s="48"/>
      <c r="F2" s="48" t="s">
        <v>467</v>
      </c>
      <c r="G2" s="48"/>
      <c r="H2" s="48"/>
      <c r="I2" s="45"/>
    </row>
    <row r="3" s="47" customFormat="1" ht="14.25" spans="1:9">
      <c r="A3" s="49">
        <v>1</v>
      </c>
      <c r="B3" s="50">
        <v>230121102</v>
      </c>
      <c r="C3" s="50" t="s">
        <v>520</v>
      </c>
      <c r="D3" s="50" t="s">
        <v>327</v>
      </c>
      <c r="E3" s="50">
        <v>3</v>
      </c>
      <c r="F3" s="50">
        <v>30.572</v>
      </c>
      <c r="G3" s="50">
        <v>86.31738281</v>
      </c>
      <c r="H3" s="50">
        <f t="shared" ref="H3:H34" si="0">E3*0.2+F3*0.4+G3*0.4</f>
        <v>47.355753124</v>
      </c>
      <c r="I3" s="27" t="s">
        <v>283</v>
      </c>
    </row>
    <row r="4" ht="14.25" spans="1:9">
      <c r="A4" s="16">
        <v>2</v>
      </c>
      <c r="B4" s="50">
        <v>230121073</v>
      </c>
      <c r="C4" s="50" t="s">
        <v>521</v>
      </c>
      <c r="D4" s="16" t="s">
        <v>14</v>
      </c>
      <c r="E4" s="16">
        <v>84</v>
      </c>
      <c r="F4" s="16">
        <v>31.5978846153846</v>
      </c>
      <c r="G4" s="16">
        <v>43.25</v>
      </c>
      <c r="H4" s="39">
        <f t="shared" si="0"/>
        <v>46.7391538461538</v>
      </c>
      <c r="I4" s="27" t="s">
        <v>283</v>
      </c>
    </row>
    <row r="5" ht="14.25" spans="1:9">
      <c r="A5" s="49">
        <v>3</v>
      </c>
      <c r="B5" s="50">
        <v>230121098</v>
      </c>
      <c r="C5" s="50" t="s">
        <v>522</v>
      </c>
      <c r="D5" s="50" t="s">
        <v>327</v>
      </c>
      <c r="E5" s="50">
        <v>94</v>
      </c>
      <c r="F5" s="50">
        <v>37.0186</v>
      </c>
      <c r="G5" s="50">
        <v>20</v>
      </c>
      <c r="H5" s="50">
        <f t="shared" si="0"/>
        <v>41.60744</v>
      </c>
      <c r="I5" s="27" t="s">
        <v>283</v>
      </c>
    </row>
    <row r="6" ht="14.25" spans="1:9">
      <c r="A6" s="16">
        <v>4</v>
      </c>
      <c r="B6" s="50">
        <v>230121082</v>
      </c>
      <c r="C6" s="50" t="s">
        <v>523</v>
      </c>
      <c r="D6" s="16" t="s">
        <v>14</v>
      </c>
      <c r="E6" s="16">
        <v>100</v>
      </c>
      <c r="F6" s="16">
        <v>31.3457692307692</v>
      </c>
      <c r="G6" s="16">
        <v>20</v>
      </c>
      <c r="H6" s="39">
        <f t="shared" si="0"/>
        <v>40.5383076923077</v>
      </c>
      <c r="I6" s="27" t="s">
        <v>283</v>
      </c>
    </row>
    <row r="7" ht="14.25" spans="1:9">
      <c r="A7" s="49">
        <v>5</v>
      </c>
      <c r="B7" s="50">
        <v>230121118</v>
      </c>
      <c r="C7" s="50" t="s">
        <v>524</v>
      </c>
      <c r="D7" s="50" t="s">
        <v>327</v>
      </c>
      <c r="E7" s="50">
        <v>66</v>
      </c>
      <c r="F7" s="50">
        <v>41.22</v>
      </c>
      <c r="G7" s="50">
        <v>20</v>
      </c>
      <c r="H7" s="50">
        <f t="shared" si="0"/>
        <v>37.688</v>
      </c>
      <c r="I7" s="27" t="s">
        <v>283</v>
      </c>
    </row>
    <row r="8" ht="14.25" spans="1:9">
      <c r="A8" s="16">
        <v>6</v>
      </c>
      <c r="B8" s="50">
        <v>230121126</v>
      </c>
      <c r="C8" s="50" t="s">
        <v>525</v>
      </c>
      <c r="D8" s="50" t="s">
        <v>327</v>
      </c>
      <c r="E8" s="50">
        <v>65</v>
      </c>
      <c r="F8" s="50">
        <v>41.5884</v>
      </c>
      <c r="G8" s="50">
        <v>20</v>
      </c>
      <c r="H8" s="50">
        <f t="shared" si="0"/>
        <v>37.63536</v>
      </c>
      <c r="I8" s="27" t="s">
        <v>283</v>
      </c>
    </row>
    <row r="9" ht="14.25" spans="1:9">
      <c r="A9" s="49">
        <v>7</v>
      </c>
      <c r="B9" s="50">
        <v>230121115</v>
      </c>
      <c r="C9" s="50" t="s">
        <v>526</v>
      </c>
      <c r="D9" s="50" t="s">
        <v>327</v>
      </c>
      <c r="E9" s="50">
        <v>3</v>
      </c>
      <c r="F9" s="50">
        <v>29.805</v>
      </c>
      <c r="G9" s="50">
        <v>60.375</v>
      </c>
      <c r="H9" s="50">
        <f t="shared" si="0"/>
        <v>36.672</v>
      </c>
      <c r="I9" s="27" t="s">
        <v>283</v>
      </c>
    </row>
    <row r="10" ht="14.25" spans="1:9">
      <c r="A10" s="16">
        <v>8</v>
      </c>
      <c r="B10" s="50">
        <v>230121105</v>
      </c>
      <c r="C10" s="50" t="s">
        <v>527</v>
      </c>
      <c r="D10" s="50" t="s">
        <v>327</v>
      </c>
      <c r="E10" s="50">
        <v>55</v>
      </c>
      <c r="F10" s="50">
        <v>31.3175</v>
      </c>
      <c r="G10" s="50">
        <v>31.625</v>
      </c>
      <c r="H10" s="50">
        <f t="shared" si="0"/>
        <v>36.177</v>
      </c>
      <c r="I10" s="27" t="s">
        <v>283</v>
      </c>
    </row>
    <row r="11" ht="14.25" spans="1:9">
      <c r="A11" s="49">
        <v>9</v>
      </c>
      <c r="B11" s="50">
        <v>230121121</v>
      </c>
      <c r="C11" s="50" t="s">
        <v>528</v>
      </c>
      <c r="D11" s="50" t="s">
        <v>327</v>
      </c>
      <c r="E11" s="50">
        <v>86</v>
      </c>
      <c r="F11" s="50">
        <v>25.5882692307693</v>
      </c>
      <c r="G11" s="50">
        <v>20</v>
      </c>
      <c r="H11" s="50">
        <f t="shared" si="0"/>
        <v>35.4353076923077</v>
      </c>
      <c r="I11" s="27" t="s">
        <v>283</v>
      </c>
    </row>
    <row r="12" ht="14.25" spans="1:9">
      <c r="A12" s="16">
        <v>10</v>
      </c>
      <c r="B12" s="50">
        <v>230121125</v>
      </c>
      <c r="C12" s="50" t="s">
        <v>529</v>
      </c>
      <c r="D12" s="50" t="s">
        <v>327</v>
      </c>
      <c r="E12" s="50">
        <v>50</v>
      </c>
      <c r="F12" s="50">
        <v>41.6146153846154</v>
      </c>
      <c r="G12" s="50">
        <v>20</v>
      </c>
      <c r="H12" s="50">
        <f t="shared" si="0"/>
        <v>34.6458461538462</v>
      </c>
      <c r="I12" s="27" t="s">
        <v>283</v>
      </c>
    </row>
    <row r="13" ht="14.25" spans="1:9">
      <c r="A13" s="49">
        <v>11</v>
      </c>
      <c r="B13" s="50">
        <v>230121059</v>
      </c>
      <c r="C13" s="50" t="s">
        <v>530</v>
      </c>
      <c r="D13" s="16" t="s">
        <v>14</v>
      </c>
      <c r="E13" s="50">
        <v>84</v>
      </c>
      <c r="F13" s="50">
        <v>24.5457692307692</v>
      </c>
      <c r="G13" s="50">
        <v>20</v>
      </c>
      <c r="H13" s="50">
        <f t="shared" si="0"/>
        <v>34.6183076923077</v>
      </c>
      <c r="I13" s="27" t="s">
        <v>283</v>
      </c>
    </row>
    <row r="14" ht="14.25" spans="1:9">
      <c r="A14" s="16">
        <v>12</v>
      </c>
      <c r="B14" s="50">
        <v>230121090</v>
      </c>
      <c r="C14" s="50" t="s">
        <v>531</v>
      </c>
      <c r="D14" s="50" t="s">
        <v>327</v>
      </c>
      <c r="E14" s="50">
        <v>53</v>
      </c>
      <c r="F14" s="50">
        <v>36.6515384615385</v>
      </c>
      <c r="G14" s="50">
        <v>20</v>
      </c>
      <c r="H14" s="50">
        <f t="shared" si="0"/>
        <v>33.2606153846154</v>
      </c>
      <c r="I14" s="27" t="s">
        <v>283</v>
      </c>
    </row>
    <row r="15" ht="14.25" spans="1:9">
      <c r="A15" s="49">
        <v>13</v>
      </c>
      <c r="B15" s="50">
        <v>230121054</v>
      </c>
      <c r="C15" s="50" t="s">
        <v>532</v>
      </c>
      <c r="D15" s="16" t="s">
        <v>14</v>
      </c>
      <c r="E15" s="50">
        <v>41</v>
      </c>
      <c r="F15" s="50">
        <v>41.3554615384615</v>
      </c>
      <c r="G15" s="50">
        <v>20</v>
      </c>
      <c r="H15" s="50">
        <f t="shared" si="0"/>
        <v>32.7421846153846</v>
      </c>
      <c r="I15" s="27" t="s">
        <v>283</v>
      </c>
    </row>
    <row r="16" ht="14.25" spans="1:9">
      <c r="A16" s="16">
        <v>14</v>
      </c>
      <c r="B16" s="50">
        <v>230121051</v>
      </c>
      <c r="C16" s="50" t="s">
        <v>533</v>
      </c>
      <c r="D16" s="16" t="s">
        <v>14</v>
      </c>
      <c r="E16" s="50">
        <v>67</v>
      </c>
      <c r="F16" s="50">
        <v>25.7586</v>
      </c>
      <c r="G16" s="50">
        <v>20</v>
      </c>
      <c r="H16" s="50">
        <f t="shared" si="0"/>
        <v>31.70344</v>
      </c>
      <c r="I16" s="27" t="s">
        <v>283</v>
      </c>
    </row>
    <row r="17" ht="14.25" spans="1:9">
      <c r="A17" s="49">
        <v>15</v>
      </c>
      <c r="B17" s="50">
        <v>230121110</v>
      </c>
      <c r="C17" s="50" t="s">
        <v>534</v>
      </c>
      <c r="D17" s="50" t="s">
        <v>327</v>
      </c>
      <c r="E17" s="50">
        <v>55</v>
      </c>
      <c r="F17" s="50">
        <v>30.0446923076924</v>
      </c>
      <c r="G17" s="50">
        <v>20</v>
      </c>
      <c r="H17" s="50">
        <f t="shared" si="0"/>
        <v>31.017876923077</v>
      </c>
      <c r="I17" s="27" t="s">
        <v>283</v>
      </c>
    </row>
    <row r="18" ht="14.25" spans="1:9">
      <c r="A18" s="16">
        <v>16</v>
      </c>
      <c r="B18" s="50">
        <v>230121060</v>
      </c>
      <c r="C18" s="50" t="s">
        <v>535</v>
      </c>
      <c r="D18" s="16" t="s">
        <v>14</v>
      </c>
      <c r="E18" s="50">
        <v>50</v>
      </c>
      <c r="F18" s="50">
        <v>31.3466923076923</v>
      </c>
      <c r="G18" s="50">
        <v>20</v>
      </c>
      <c r="H18" s="50">
        <f t="shared" si="0"/>
        <v>30.5386769230769</v>
      </c>
      <c r="I18" s="27" t="s">
        <v>283</v>
      </c>
    </row>
    <row r="19" ht="14.25" spans="1:9">
      <c r="A19" s="49">
        <v>17</v>
      </c>
      <c r="B19" s="50">
        <v>230121070</v>
      </c>
      <c r="C19" s="50" t="s">
        <v>536</v>
      </c>
      <c r="D19" s="16" t="s">
        <v>14</v>
      </c>
      <c r="E19" s="50">
        <v>24</v>
      </c>
      <c r="F19" s="50">
        <v>41.037</v>
      </c>
      <c r="G19" s="50">
        <v>20</v>
      </c>
      <c r="H19" s="50">
        <f t="shared" si="0"/>
        <v>29.2148</v>
      </c>
      <c r="I19" s="27" t="s">
        <v>283</v>
      </c>
    </row>
    <row r="20" ht="14.25" spans="1:9">
      <c r="A20" s="16">
        <v>18</v>
      </c>
      <c r="B20" s="50">
        <v>230121058</v>
      </c>
      <c r="C20" s="50" t="s">
        <v>537</v>
      </c>
      <c r="D20" s="16" t="s">
        <v>14</v>
      </c>
      <c r="E20" s="50">
        <v>43</v>
      </c>
      <c r="F20" s="50">
        <v>31.1429230769231</v>
      </c>
      <c r="G20" s="50">
        <v>20</v>
      </c>
      <c r="H20" s="50">
        <f t="shared" si="0"/>
        <v>29.0571692307692</v>
      </c>
      <c r="I20" s="27" t="s">
        <v>283</v>
      </c>
    </row>
    <row r="21" ht="14.25" spans="1:9">
      <c r="A21" s="49">
        <v>19</v>
      </c>
      <c r="B21" s="50">
        <v>230121080</v>
      </c>
      <c r="C21" s="50" t="s">
        <v>538</v>
      </c>
      <c r="D21" s="16" t="s">
        <v>14</v>
      </c>
      <c r="E21" s="50">
        <v>43</v>
      </c>
      <c r="F21" s="50">
        <v>30.989</v>
      </c>
      <c r="G21" s="50">
        <v>20</v>
      </c>
      <c r="H21" s="50">
        <f t="shared" si="0"/>
        <v>28.9956</v>
      </c>
      <c r="I21" s="27" t="s">
        <v>283</v>
      </c>
    </row>
    <row r="22" ht="14.25" spans="1:9">
      <c r="A22" s="16">
        <v>20</v>
      </c>
      <c r="B22" s="50">
        <v>230121107</v>
      </c>
      <c r="C22" s="50" t="s">
        <v>539</v>
      </c>
      <c r="D22" s="50" t="s">
        <v>327</v>
      </c>
      <c r="E22" s="50">
        <v>39</v>
      </c>
      <c r="F22" s="50">
        <v>30.6114615384616</v>
      </c>
      <c r="G22" s="50">
        <v>20</v>
      </c>
      <c r="H22" s="50">
        <f t="shared" si="0"/>
        <v>28.0445846153846</v>
      </c>
      <c r="I22" s="27" t="s">
        <v>283</v>
      </c>
    </row>
    <row r="23" ht="14.25" spans="1:9">
      <c r="A23" s="49">
        <v>21</v>
      </c>
      <c r="B23" s="50">
        <v>230121123</v>
      </c>
      <c r="C23" s="50" t="s">
        <v>540</v>
      </c>
      <c r="D23" s="50" t="s">
        <v>327</v>
      </c>
      <c r="E23" s="50">
        <v>38</v>
      </c>
      <c r="F23" s="50">
        <v>30.9135384615385</v>
      </c>
      <c r="G23" s="50">
        <v>20</v>
      </c>
      <c r="H23" s="50">
        <f t="shared" si="0"/>
        <v>27.9654153846154</v>
      </c>
      <c r="I23" s="27" t="s">
        <v>283</v>
      </c>
    </row>
    <row r="24" ht="14.25" spans="1:9">
      <c r="A24" s="16">
        <v>22</v>
      </c>
      <c r="B24" s="50">
        <v>230121114</v>
      </c>
      <c r="C24" s="50" t="s">
        <v>541</v>
      </c>
      <c r="D24" s="50" t="s">
        <v>327</v>
      </c>
      <c r="E24" s="50">
        <v>3</v>
      </c>
      <c r="F24" s="50">
        <v>36.9145000000001</v>
      </c>
      <c r="G24" s="50">
        <v>29.72655</v>
      </c>
      <c r="H24" s="50">
        <f t="shared" si="0"/>
        <v>27.25642</v>
      </c>
      <c r="I24" s="27" t="s">
        <v>283</v>
      </c>
    </row>
    <row r="25" ht="14.25" spans="1:9">
      <c r="A25" s="49">
        <v>23</v>
      </c>
      <c r="B25" s="50">
        <v>230121076</v>
      </c>
      <c r="C25" s="50" t="s">
        <v>542</v>
      </c>
      <c r="D25" s="16" t="s">
        <v>14</v>
      </c>
      <c r="E25" s="50">
        <v>43</v>
      </c>
      <c r="F25" s="50">
        <v>26.3823461538462</v>
      </c>
      <c r="G25" s="50">
        <v>20</v>
      </c>
      <c r="H25" s="50">
        <f t="shared" si="0"/>
        <v>27.1529384615385</v>
      </c>
      <c r="I25" s="27" t="s">
        <v>283</v>
      </c>
    </row>
    <row r="26" ht="14.25" spans="1:9">
      <c r="A26" s="16">
        <v>24</v>
      </c>
      <c r="B26" s="50">
        <v>230121061</v>
      </c>
      <c r="C26" s="50" t="s">
        <v>543</v>
      </c>
      <c r="D26" s="16" t="s">
        <v>14</v>
      </c>
      <c r="E26" s="50">
        <v>21</v>
      </c>
      <c r="F26" s="50">
        <v>37.207</v>
      </c>
      <c r="G26" s="50">
        <v>20</v>
      </c>
      <c r="H26" s="50">
        <f t="shared" si="0"/>
        <v>27.0828</v>
      </c>
      <c r="I26" s="27" t="s">
        <v>283</v>
      </c>
    </row>
    <row r="27" ht="14.25" spans="1:9">
      <c r="A27" s="49">
        <v>25</v>
      </c>
      <c r="B27" s="50">
        <v>230121067</v>
      </c>
      <c r="C27" s="50" t="s">
        <v>544</v>
      </c>
      <c r="D27" s="16" t="s">
        <v>14</v>
      </c>
      <c r="E27" s="50">
        <v>6</v>
      </c>
      <c r="F27" s="50">
        <v>36.685</v>
      </c>
      <c r="G27" s="50">
        <v>26.09375</v>
      </c>
      <c r="H27" s="50">
        <f t="shared" si="0"/>
        <v>26.3115</v>
      </c>
      <c r="I27" s="27" t="s">
        <v>283</v>
      </c>
    </row>
    <row r="28" ht="14.25" spans="1:9">
      <c r="A28" s="16">
        <v>26</v>
      </c>
      <c r="B28" s="50">
        <v>230121088</v>
      </c>
      <c r="C28" s="50" t="s">
        <v>545</v>
      </c>
      <c r="D28" s="16" t="s">
        <v>14</v>
      </c>
      <c r="E28" s="50">
        <v>17</v>
      </c>
      <c r="F28" s="50">
        <v>36.4945</v>
      </c>
      <c r="G28" s="50">
        <v>20</v>
      </c>
      <c r="H28" s="50">
        <f t="shared" si="0"/>
        <v>25.9978</v>
      </c>
      <c r="I28" s="27" t="s">
        <v>283</v>
      </c>
    </row>
    <row r="29" ht="14.25" spans="1:9">
      <c r="A29" s="49">
        <v>27</v>
      </c>
      <c r="B29" s="50">
        <v>230121097</v>
      </c>
      <c r="C29" s="50" t="s">
        <v>546</v>
      </c>
      <c r="D29" s="50" t="s">
        <v>327</v>
      </c>
      <c r="E29" s="50">
        <v>3</v>
      </c>
      <c r="F29" s="50">
        <v>41.6870769230769</v>
      </c>
      <c r="G29" s="50">
        <v>20</v>
      </c>
      <c r="H29" s="50">
        <f t="shared" si="0"/>
        <v>25.2748307692308</v>
      </c>
      <c r="I29" s="27" t="s">
        <v>283</v>
      </c>
    </row>
    <row r="30" ht="14.25" spans="1:9">
      <c r="A30" s="16">
        <v>28</v>
      </c>
      <c r="B30" s="50">
        <v>230121091</v>
      </c>
      <c r="C30" s="50" t="s">
        <v>547</v>
      </c>
      <c r="D30" s="50" t="s">
        <v>327</v>
      </c>
      <c r="E30" s="50">
        <v>13</v>
      </c>
      <c r="F30" s="50">
        <v>36.4735000000001</v>
      </c>
      <c r="G30" s="50">
        <v>20</v>
      </c>
      <c r="H30" s="50">
        <f t="shared" si="0"/>
        <v>25.1894</v>
      </c>
      <c r="I30" s="27" t="s">
        <v>283</v>
      </c>
    </row>
    <row r="31" ht="14.25" spans="1:9">
      <c r="A31" s="51">
        <v>29</v>
      </c>
      <c r="B31" s="52">
        <v>230121053</v>
      </c>
      <c r="C31" s="52" t="s">
        <v>548</v>
      </c>
      <c r="D31" s="20" t="s">
        <v>14</v>
      </c>
      <c r="E31" s="52">
        <v>12</v>
      </c>
      <c r="F31" s="52">
        <v>36.7318461538461</v>
      </c>
      <c r="G31" s="52">
        <v>20</v>
      </c>
      <c r="H31" s="52">
        <f t="shared" si="0"/>
        <v>25.0927384615385</v>
      </c>
      <c r="I31" s="28" t="s">
        <v>299</v>
      </c>
    </row>
    <row r="32" ht="14.25" spans="1:9">
      <c r="A32" s="20">
        <v>30</v>
      </c>
      <c r="B32" s="52">
        <v>230121111</v>
      </c>
      <c r="C32" s="52" t="s">
        <v>549</v>
      </c>
      <c r="D32" s="52" t="s">
        <v>327</v>
      </c>
      <c r="E32" s="52">
        <v>20</v>
      </c>
      <c r="F32" s="52">
        <v>32.5665384615385</v>
      </c>
      <c r="G32" s="52">
        <v>20</v>
      </c>
      <c r="H32" s="52">
        <f t="shared" si="0"/>
        <v>25.0266153846154</v>
      </c>
      <c r="I32" s="28" t="s">
        <v>299</v>
      </c>
    </row>
    <row r="33" ht="14.25" spans="1:9">
      <c r="A33" s="53">
        <v>31</v>
      </c>
      <c r="B33" s="54">
        <v>230121117</v>
      </c>
      <c r="C33" s="54" t="s">
        <v>550</v>
      </c>
      <c r="D33" s="54" t="s">
        <v>327</v>
      </c>
      <c r="E33" s="54">
        <v>9</v>
      </c>
      <c r="F33" s="54">
        <v>36.6716153846154</v>
      </c>
      <c r="G33" s="54">
        <v>20</v>
      </c>
      <c r="H33" s="54">
        <f t="shared" si="0"/>
        <v>24.4686461538462</v>
      </c>
      <c r="I33" s="29" t="s">
        <v>301</v>
      </c>
    </row>
    <row r="34" ht="14.25" spans="1:9">
      <c r="A34" s="24">
        <v>32</v>
      </c>
      <c r="B34" s="54">
        <v>230121096</v>
      </c>
      <c r="C34" s="54" t="s">
        <v>551</v>
      </c>
      <c r="D34" s="54" t="s">
        <v>327</v>
      </c>
      <c r="E34" s="54">
        <v>6</v>
      </c>
      <c r="F34" s="54">
        <v>36.58</v>
      </c>
      <c r="G34" s="54">
        <v>20.9375</v>
      </c>
      <c r="H34" s="54">
        <f t="shared" si="0"/>
        <v>24.207</v>
      </c>
      <c r="I34" s="29" t="s">
        <v>301</v>
      </c>
    </row>
    <row r="35" ht="14.25" spans="1:9">
      <c r="A35" s="53">
        <v>33</v>
      </c>
      <c r="B35" s="54">
        <v>230121103</v>
      </c>
      <c r="C35" s="54" t="s">
        <v>198</v>
      </c>
      <c r="D35" s="54" t="s">
        <v>327</v>
      </c>
      <c r="E35" s="54">
        <v>3</v>
      </c>
      <c r="F35" s="54">
        <v>36.646923076923</v>
      </c>
      <c r="G35" s="54">
        <v>21.40625</v>
      </c>
      <c r="H35" s="54">
        <f t="shared" ref="H35:H66" si="1">E35*0.2+F35*0.4+G35*0.4</f>
        <v>23.8212692307692</v>
      </c>
      <c r="I35" s="29" t="s">
        <v>301</v>
      </c>
    </row>
    <row r="36" ht="14.25" spans="1:9">
      <c r="A36" s="24">
        <v>34</v>
      </c>
      <c r="B36" s="54">
        <v>230121065</v>
      </c>
      <c r="C36" s="54" t="s">
        <v>552</v>
      </c>
      <c r="D36" s="24" t="s">
        <v>14</v>
      </c>
      <c r="E36" s="54">
        <v>15</v>
      </c>
      <c r="F36" s="54">
        <v>31.4461538461538</v>
      </c>
      <c r="G36" s="54">
        <v>20</v>
      </c>
      <c r="H36" s="54">
        <f t="shared" si="1"/>
        <v>23.5784615384615</v>
      </c>
      <c r="I36" s="29" t="s">
        <v>301</v>
      </c>
    </row>
    <row r="37" ht="14.25" spans="1:9">
      <c r="A37" s="53">
        <v>35</v>
      </c>
      <c r="B37" s="54">
        <v>230121079</v>
      </c>
      <c r="C37" s="54" t="s">
        <v>553</v>
      </c>
      <c r="D37" s="24" t="s">
        <v>14</v>
      </c>
      <c r="E37" s="54">
        <v>3</v>
      </c>
      <c r="F37" s="54">
        <v>37.1938461538462</v>
      </c>
      <c r="G37" s="54">
        <v>20</v>
      </c>
      <c r="H37" s="54">
        <f t="shared" si="1"/>
        <v>23.4775384615385</v>
      </c>
      <c r="I37" s="29" t="s">
        <v>301</v>
      </c>
    </row>
    <row r="38" ht="14.25" spans="1:9">
      <c r="A38" s="24">
        <v>36</v>
      </c>
      <c r="B38" s="54">
        <v>230121056</v>
      </c>
      <c r="C38" s="54" t="s">
        <v>554</v>
      </c>
      <c r="D38" s="24" t="s">
        <v>14</v>
      </c>
      <c r="E38" s="54">
        <v>5</v>
      </c>
      <c r="F38" s="54">
        <v>35.7667692307692</v>
      </c>
      <c r="G38" s="54">
        <v>20</v>
      </c>
      <c r="H38" s="54">
        <f t="shared" si="1"/>
        <v>23.3067076923077</v>
      </c>
      <c r="I38" s="29" t="s">
        <v>301</v>
      </c>
    </row>
    <row r="39" ht="14.25" spans="1:9">
      <c r="A39" s="53">
        <v>37</v>
      </c>
      <c r="B39" s="54">
        <v>230121108</v>
      </c>
      <c r="C39" s="54" t="s">
        <v>555</v>
      </c>
      <c r="D39" s="54" t="s">
        <v>327</v>
      </c>
      <c r="E39" s="54">
        <v>3</v>
      </c>
      <c r="F39" s="54">
        <v>36.3423076923077</v>
      </c>
      <c r="G39" s="54">
        <v>20</v>
      </c>
      <c r="H39" s="54">
        <f t="shared" si="1"/>
        <v>23.1369230769231</v>
      </c>
      <c r="I39" s="29" t="s">
        <v>301</v>
      </c>
    </row>
    <row r="40" ht="14.25" spans="1:9">
      <c r="A40" s="24">
        <v>38</v>
      </c>
      <c r="B40" s="54">
        <v>230121093</v>
      </c>
      <c r="C40" s="54" t="s">
        <v>556</v>
      </c>
      <c r="D40" s="54" t="s">
        <v>327</v>
      </c>
      <c r="E40" s="54">
        <v>3</v>
      </c>
      <c r="F40" s="54">
        <v>36.0030769230769</v>
      </c>
      <c r="G40" s="54">
        <v>20</v>
      </c>
      <c r="H40" s="54">
        <f t="shared" si="1"/>
        <v>23.0012307692308</v>
      </c>
      <c r="I40" s="29" t="s">
        <v>301</v>
      </c>
    </row>
    <row r="41" ht="14.25" spans="1:9">
      <c r="A41" s="53">
        <v>39</v>
      </c>
      <c r="B41" s="54">
        <v>230121100</v>
      </c>
      <c r="C41" s="54" t="s">
        <v>557</v>
      </c>
      <c r="D41" s="54" t="s">
        <v>327</v>
      </c>
      <c r="E41" s="54">
        <v>12</v>
      </c>
      <c r="F41" s="54">
        <v>31.4285230769232</v>
      </c>
      <c r="G41" s="54">
        <v>20</v>
      </c>
      <c r="H41" s="54">
        <f t="shared" si="1"/>
        <v>22.9714092307693</v>
      </c>
      <c r="I41" s="29" t="s">
        <v>301</v>
      </c>
    </row>
    <row r="42" ht="14.25" spans="1:9">
      <c r="A42" s="24">
        <v>40</v>
      </c>
      <c r="B42" s="54">
        <v>230121119</v>
      </c>
      <c r="C42" s="54" t="s">
        <v>558</v>
      </c>
      <c r="D42" s="54" t="s">
        <v>327</v>
      </c>
      <c r="E42" s="54">
        <v>11</v>
      </c>
      <c r="F42" s="54">
        <v>31.9157692307692</v>
      </c>
      <c r="G42" s="54">
        <v>20</v>
      </c>
      <c r="H42" s="54">
        <f t="shared" si="1"/>
        <v>22.9663076923077</v>
      </c>
      <c r="I42" s="29" t="s">
        <v>301</v>
      </c>
    </row>
    <row r="43" ht="14.25" spans="1:9">
      <c r="A43" s="53">
        <v>41</v>
      </c>
      <c r="B43" s="54">
        <v>230121106</v>
      </c>
      <c r="C43" s="54" t="s">
        <v>374</v>
      </c>
      <c r="D43" s="54" t="s">
        <v>327</v>
      </c>
      <c r="E43" s="54">
        <v>24</v>
      </c>
      <c r="F43" s="54">
        <v>25.4030769230769</v>
      </c>
      <c r="G43" s="54">
        <v>20</v>
      </c>
      <c r="H43" s="54">
        <f t="shared" si="1"/>
        <v>22.9612307692308</v>
      </c>
      <c r="I43" s="29" t="s">
        <v>301</v>
      </c>
    </row>
    <row r="44" ht="14.25" spans="1:9">
      <c r="A44" s="24">
        <v>42</v>
      </c>
      <c r="B44" s="54">
        <v>230121099</v>
      </c>
      <c r="C44" s="54" t="s">
        <v>559</v>
      </c>
      <c r="D44" s="54" t="s">
        <v>327</v>
      </c>
      <c r="E44" s="54">
        <v>3</v>
      </c>
      <c r="F44" s="54">
        <v>35.7964</v>
      </c>
      <c r="G44" s="54">
        <v>20</v>
      </c>
      <c r="H44" s="54">
        <f t="shared" si="1"/>
        <v>22.91856</v>
      </c>
      <c r="I44" s="29" t="s">
        <v>301</v>
      </c>
    </row>
    <row r="45" ht="14.25" spans="1:9">
      <c r="A45" s="53">
        <v>43</v>
      </c>
      <c r="B45" s="54">
        <v>230121092</v>
      </c>
      <c r="C45" s="54" t="s">
        <v>560</v>
      </c>
      <c r="D45" s="54" t="s">
        <v>327</v>
      </c>
      <c r="E45" s="54">
        <v>11</v>
      </c>
      <c r="F45" s="54">
        <v>31.5284</v>
      </c>
      <c r="G45" s="54">
        <v>20</v>
      </c>
      <c r="H45" s="54">
        <f t="shared" si="1"/>
        <v>22.81136</v>
      </c>
      <c r="I45" s="29" t="s">
        <v>301</v>
      </c>
    </row>
    <row r="46" ht="14.25" spans="1:9">
      <c r="A46" s="24">
        <v>44</v>
      </c>
      <c r="B46" s="54">
        <v>230121085</v>
      </c>
      <c r="C46" s="54" t="s">
        <v>561</v>
      </c>
      <c r="D46" s="24" t="s">
        <v>14</v>
      </c>
      <c r="E46" s="54">
        <v>13</v>
      </c>
      <c r="F46" s="54">
        <v>30.335</v>
      </c>
      <c r="G46" s="54">
        <v>20</v>
      </c>
      <c r="H46" s="54">
        <f t="shared" si="1"/>
        <v>22.734</v>
      </c>
      <c r="I46" s="29" t="s">
        <v>301</v>
      </c>
    </row>
    <row r="47" ht="14.25" spans="1:9">
      <c r="A47" s="53">
        <v>45</v>
      </c>
      <c r="B47" s="54">
        <v>230121122</v>
      </c>
      <c r="C47" s="54" t="s">
        <v>562</v>
      </c>
      <c r="D47" s="54" t="s">
        <v>327</v>
      </c>
      <c r="E47" s="54">
        <v>3</v>
      </c>
      <c r="F47" s="54">
        <v>35.3248461538461</v>
      </c>
      <c r="G47" s="54">
        <v>20</v>
      </c>
      <c r="H47" s="54">
        <f t="shared" si="1"/>
        <v>22.7299384615384</v>
      </c>
      <c r="I47" s="29" t="s">
        <v>301</v>
      </c>
    </row>
    <row r="48" ht="14.25" spans="1:9">
      <c r="A48" s="24">
        <v>46</v>
      </c>
      <c r="B48" s="54">
        <v>230121063</v>
      </c>
      <c r="C48" s="54" t="s">
        <v>563</v>
      </c>
      <c r="D48" s="24" t="s">
        <v>14</v>
      </c>
      <c r="E48" s="54">
        <v>12</v>
      </c>
      <c r="F48" s="54">
        <v>30.758</v>
      </c>
      <c r="G48" s="54">
        <v>20</v>
      </c>
      <c r="H48" s="54">
        <f t="shared" si="1"/>
        <v>22.7032</v>
      </c>
      <c r="I48" s="29" t="s">
        <v>301</v>
      </c>
    </row>
    <row r="49" ht="14.25" spans="1:9">
      <c r="A49" s="53">
        <v>47</v>
      </c>
      <c r="B49" s="54">
        <v>230121120</v>
      </c>
      <c r="C49" s="54" t="s">
        <v>564</v>
      </c>
      <c r="D49" s="54" t="s">
        <v>327</v>
      </c>
      <c r="E49" s="54">
        <v>9</v>
      </c>
      <c r="F49" s="54">
        <v>31.5457538461538</v>
      </c>
      <c r="G49" s="54">
        <v>20</v>
      </c>
      <c r="H49" s="54">
        <f t="shared" si="1"/>
        <v>22.4183015384615</v>
      </c>
      <c r="I49" s="29" t="s">
        <v>301</v>
      </c>
    </row>
    <row r="50" ht="14.25" spans="1:9">
      <c r="A50" s="24">
        <v>48</v>
      </c>
      <c r="B50" s="54">
        <v>230121077</v>
      </c>
      <c r="C50" s="54" t="s">
        <v>565</v>
      </c>
      <c r="D50" s="24" t="s">
        <v>14</v>
      </c>
      <c r="E50" s="54">
        <v>9</v>
      </c>
      <c r="F50" s="54">
        <v>31.1384</v>
      </c>
      <c r="G50" s="54">
        <v>20</v>
      </c>
      <c r="H50" s="54">
        <f t="shared" si="1"/>
        <v>22.25536</v>
      </c>
      <c r="I50" s="29" t="s">
        <v>301</v>
      </c>
    </row>
    <row r="51" ht="14.25" spans="1:9">
      <c r="A51" s="53">
        <v>49</v>
      </c>
      <c r="B51" s="54">
        <v>230121116</v>
      </c>
      <c r="C51" s="54" t="s">
        <v>566</v>
      </c>
      <c r="D51" s="54" t="s">
        <v>327</v>
      </c>
      <c r="E51" s="54">
        <v>18</v>
      </c>
      <c r="F51" s="54">
        <v>26.5089230769231</v>
      </c>
      <c r="G51" s="54">
        <v>20</v>
      </c>
      <c r="H51" s="54">
        <f t="shared" si="1"/>
        <v>22.2035692307692</v>
      </c>
      <c r="I51" s="29" t="s">
        <v>301</v>
      </c>
    </row>
    <row r="52" ht="14.25" spans="1:9">
      <c r="A52" s="24">
        <v>50</v>
      </c>
      <c r="B52" s="54">
        <v>230121055</v>
      </c>
      <c r="C52" s="54" t="s">
        <v>567</v>
      </c>
      <c r="D52" s="24" t="s">
        <v>14</v>
      </c>
      <c r="E52" s="54">
        <v>12</v>
      </c>
      <c r="F52" s="54">
        <v>26.5278461538462</v>
      </c>
      <c r="G52" s="54">
        <v>22.625</v>
      </c>
      <c r="H52" s="54">
        <f t="shared" si="1"/>
        <v>22.0611384615385</v>
      </c>
      <c r="I52" s="29" t="s">
        <v>301</v>
      </c>
    </row>
    <row r="53" ht="14.25" spans="1:9">
      <c r="A53" s="53">
        <v>51</v>
      </c>
      <c r="B53" s="54">
        <v>230121075</v>
      </c>
      <c r="C53" s="54" t="s">
        <v>568</v>
      </c>
      <c r="D53" s="24" t="s">
        <v>14</v>
      </c>
      <c r="E53" s="54">
        <v>9</v>
      </c>
      <c r="F53" s="54">
        <v>30.3647692307692</v>
      </c>
      <c r="G53" s="54">
        <v>20</v>
      </c>
      <c r="H53" s="54">
        <f t="shared" si="1"/>
        <v>21.9459076923077</v>
      </c>
      <c r="I53" s="29" t="s">
        <v>301</v>
      </c>
    </row>
    <row r="54" ht="14.25" spans="1:9">
      <c r="A54" s="24">
        <v>52</v>
      </c>
      <c r="B54" s="54">
        <v>230121109</v>
      </c>
      <c r="C54" s="54" t="s">
        <v>569</v>
      </c>
      <c r="D54" s="54" t="s">
        <v>327</v>
      </c>
      <c r="E54" s="54">
        <v>6</v>
      </c>
      <c r="F54" s="54">
        <v>31.346</v>
      </c>
      <c r="G54" s="54">
        <v>20</v>
      </c>
      <c r="H54" s="54">
        <f t="shared" si="1"/>
        <v>21.7384</v>
      </c>
      <c r="I54" s="29" t="s">
        <v>301</v>
      </c>
    </row>
    <row r="55" ht="14.25" spans="1:9">
      <c r="A55" s="53">
        <v>53</v>
      </c>
      <c r="B55" s="54">
        <v>230121071</v>
      </c>
      <c r="C55" s="54" t="s">
        <v>570</v>
      </c>
      <c r="D55" s="24" t="s">
        <v>14</v>
      </c>
      <c r="E55" s="54">
        <v>15</v>
      </c>
      <c r="F55" s="54">
        <v>26.7461538461538</v>
      </c>
      <c r="G55" s="54">
        <v>20</v>
      </c>
      <c r="H55" s="54">
        <f t="shared" si="1"/>
        <v>21.6984615384615</v>
      </c>
      <c r="I55" s="29" t="s">
        <v>301</v>
      </c>
    </row>
    <row r="56" ht="14.25" spans="1:9">
      <c r="A56" s="24">
        <v>54</v>
      </c>
      <c r="B56" s="54">
        <v>230121052</v>
      </c>
      <c r="C56" s="54" t="s">
        <v>571</v>
      </c>
      <c r="D56" s="24" t="s">
        <v>14</v>
      </c>
      <c r="E56" s="54">
        <v>6</v>
      </c>
      <c r="F56" s="54">
        <v>30.9823076923077</v>
      </c>
      <c r="G56" s="54">
        <v>20</v>
      </c>
      <c r="H56" s="54">
        <f t="shared" si="1"/>
        <v>21.5929230769231</v>
      </c>
      <c r="I56" s="29" t="s">
        <v>301</v>
      </c>
    </row>
    <row r="57" ht="14.25" spans="1:9">
      <c r="A57" s="53">
        <v>55</v>
      </c>
      <c r="B57" s="54">
        <v>230121057</v>
      </c>
      <c r="C57" s="54" t="s">
        <v>572</v>
      </c>
      <c r="D57" s="24" t="s">
        <v>14</v>
      </c>
      <c r="E57" s="54">
        <v>6</v>
      </c>
      <c r="F57" s="54">
        <v>30.9343076923077</v>
      </c>
      <c r="G57" s="54">
        <v>20</v>
      </c>
      <c r="H57" s="54">
        <f t="shared" si="1"/>
        <v>21.5737230769231</v>
      </c>
      <c r="I57" s="29" t="s">
        <v>301</v>
      </c>
    </row>
    <row r="58" ht="14.25" spans="1:9">
      <c r="A58" s="24">
        <v>56</v>
      </c>
      <c r="B58" s="54">
        <v>21201054</v>
      </c>
      <c r="C58" s="54" t="s">
        <v>573</v>
      </c>
      <c r="D58" s="24" t="s">
        <v>14</v>
      </c>
      <c r="E58" s="54">
        <v>6</v>
      </c>
      <c r="F58" s="54">
        <v>30.398</v>
      </c>
      <c r="G58" s="54">
        <v>20</v>
      </c>
      <c r="H58" s="54">
        <f t="shared" si="1"/>
        <v>21.3592</v>
      </c>
      <c r="I58" s="29" t="s">
        <v>301</v>
      </c>
    </row>
    <row r="59" ht="14.25" spans="1:9">
      <c r="A59" s="53">
        <v>57</v>
      </c>
      <c r="B59" s="54">
        <v>230121066</v>
      </c>
      <c r="C59" s="54" t="s">
        <v>574</v>
      </c>
      <c r="D59" s="24" t="s">
        <v>14</v>
      </c>
      <c r="E59" s="54">
        <v>3</v>
      </c>
      <c r="F59" s="54">
        <v>31.6136923076923</v>
      </c>
      <c r="G59" s="54">
        <v>20</v>
      </c>
      <c r="H59" s="54">
        <f t="shared" si="1"/>
        <v>21.2454769230769</v>
      </c>
      <c r="I59" s="29" t="s">
        <v>301</v>
      </c>
    </row>
    <row r="60" ht="14.25" spans="1:9">
      <c r="A60" s="24">
        <v>58</v>
      </c>
      <c r="B60" s="54">
        <v>230121081</v>
      </c>
      <c r="C60" s="54" t="s">
        <v>575</v>
      </c>
      <c r="D60" s="24" t="s">
        <v>14</v>
      </c>
      <c r="E60" s="54">
        <v>3</v>
      </c>
      <c r="F60" s="54">
        <v>31.4422307692308</v>
      </c>
      <c r="G60" s="54">
        <v>20</v>
      </c>
      <c r="H60" s="54">
        <f t="shared" si="1"/>
        <v>21.1768923076923</v>
      </c>
      <c r="I60" s="29" t="s">
        <v>301</v>
      </c>
    </row>
    <row r="61" ht="14.25" spans="1:9">
      <c r="A61" s="53">
        <v>59</v>
      </c>
      <c r="B61" s="54">
        <v>230121072</v>
      </c>
      <c r="C61" s="54" t="s">
        <v>576</v>
      </c>
      <c r="D61" s="24" t="s">
        <v>14</v>
      </c>
      <c r="E61" s="54">
        <v>14</v>
      </c>
      <c r="F61" s="54">
        <v>25.9159615384615</v>
      </c>
      <c r="G61" s="54">
        <v>20</v>
      </c>
      <c r="H61" s="54">
        <f t="shared" si="1"/>
        <v>21.1663846153846</v>
      </c>
      <c r="I61" s="29" t="s">
        <v>301</v>
      </c>
    </row>
    <row r="62" ht="14.25" spans="1:9">
      <c r="A62" s="24">
        <v>60</v>
      </c>
      <c r="B62" s="54">
        <v>230121089</v>
      </c>
      <c r="C62" s="54" t="s">
        <v>577</v>
      </c>
      <c r="D62" s="54" t="s">
        <v>327</v>
      </c>
      <c r="E62" s="54">
        <v>3</v>
      </c>
      <c r="F62" s="54">
        <v>31.3527846153846</v>
      </c>
      <c r="G62" s="54">
        <v>20</v>
      </c>
      <c r="H62" s="54">
        <f t="shared" si="1"/>
        <v>21.1411138461538</v>
      </c>
      <c r="I62" s="29" t="s">
        <v>301</v>
      </c>
    </row>
    <row r="63" ht="14.25" spans="1:9">
      <c r="A63" s="53">
        <v>61</v>
      </c>
      <c r="B63" s="54">
        <v>230121074</v>
      </c>
      <c r="C63" s="54" t="s">
        <v>578</v>
      </c>
      <c r="D63" s="24" t="s">
        <v>14</v>
      </c>
      <c r="E63" s="54">
        <v>3</v>
      </c>
      <c r="F63" s="54">
        <v>31.238</v>
      </c>
      <c r="G63" s="54">
        <v>20</v>
      </c>
      <c r="H63" s="54">
        <f t="shared" si="1"/>
        <v>21.0952</v>
      </c>
      <c r="I63" s="29" t="s">
        <v>301</v>
      </c>
    </row>
    <row r="64" ht="14.25" spans="1:9">
      <c r="A64" s="24">
        <v>62</v>
      </c>
      <c r="B64" s="54">
        <v>230121086</v>
      </c>
      <c r="C64" s="54" t="s">
        <v>579</v>
      </c>
      <c r="D64" s="24" t="s">
        <v>14</v>
      </c>
      <c r="E64" s="54">
        <v>3</v>
      </c>
      <c r="F64" s="54">
        <v>30.9933846153846</v>
      </c>
      <c r="G64" s="54">
        <v>20</v>
      </c>
      <c r="H64" s="54">
        <f t="shared" si="1"/>
        <v>20.9973538461538</v>
      </c>
      <c r="I64" s="29" t="s">
        <v>301</v>
      </c>
    </row>
    <row r="65" ht="14.25" spans="1:9">
      <c r="A65" s="53">
        <v>63</v>
      </c>
      <c r="B65" s="54">
        <v>230121095</v>
      </c>
      <c r="C65" s="54" t="s">
        <v>580</v>
      </c>
      <c r="D65" s="54" t="s">
        <v>327</v>
      </c>
      <c r="E65" s="54">
        <v>3</v>
      </c>
      <c r="F65" s="54">
        <v>30.5992307692308</v>
      </c>
      <c r="G65" s="54">
        <v>20</v>
      </c>
      <c r="H65" s="54">
        <f t="shared" si="1"/>
        <v>20.8396923076923</v>
      </c>
      <c r="I65" s="29" t="s">
        <v>301</v>
      </c>
    </row>
    <row r="66" ht="14.25" spans="1:9">
      <c r="A66" s="24">
        <v>64</v>
      </c>
      <c r="B66" s="54">
        <v>230121069</v>
      </c>
      <c r="C66" s="54" t="s">
        <v>581</v>
      </c>
      <c r="D66" s="24" t="s">
        <v>14</v>
      </c>
      <c r="E66" s="54">
        <v>6</v>
      </c>
      <c r="F66" s="54">
        <v>25.0480615384615</v>
      </c>
      <c r="G66" s="54">
        <v>22.99</v>
      </c>
      <c r="H66" s="54">
        <f t="shared" si="1"/>
        <v>20.4152246153846</v>
      </c>
      <c r="I66" s="29" t="s">
        <v>301</v>
      </c>
    </row>
    <row r="67" ht="14.25" spans="1:9">
      <c r="A67" s="53">
        <v>65</v>
      </c>
      <c r="B67" s="54">
        <v>230121087</v>
      </c>
      <c r="C67" s="54" t="s">
        <v>582</v>
      </c>
      <c r="D67" s="24" t="s">
        <v>14</v>
      </c>
      <c r="E67" s="54">
        <v>3</v>
      </c>
      <c r="F67" s="54">
        <v>29.5138307692308</v>
      </c>
      <c r="G67" s="54">
        <v>20</v>
      </c>
      <c r="H67" s="54">
        <f t="shared" ref="H67:H78" si="2">E67*0.2+F67*0.4+G67*0.4</f>
        <v>20.4055323076923</v>
      </c>
      <c r="I67" s="29" t="s">
        <v>301</v>
      </c>
    </row>
    <row r="68" ht="14.25" spans="1:9">
      <c r="A68" s="24">
        <v>66</v>
      </c>
      <c r="B68" s="54">
        <v>230121083</v>
      </c>
      <c r="C68" s="54" t="s">
        <v>583</v>
      </c>
      <c r="D68" s="24" t="s">
        <v>14</v>
      </c>
      <c r="E68" s="54">
        <v>3</v>
      </c>
      <c r="F68" s="54">
        <v>26.3376923076923</v>
      </c>
      <c r="G68" s="54">
        <v>20</v>
      </c>
      <c r="H68" s="54">
        <f t="shared" si="2"/>
        <v>19.1350769230769</v>
      </c>
      <c r="I68" s="29" t="s">
        <v>301</v>
      </c>
    </row>
    <row r="69" ht="14.25" spans="1:9">
      <c r="A69" s="53">
        <v>67</v>
      </c>
      <c r="B69" s="54">
        <v>230121112</v>
      </c>
      <c r="C69" s="54" t="s">
        <v>584</v>
      </c>
      <c r="D69" s="54" t="s">
        <v>327</v>
      </c>
      <c r="E69" s="54">
        <v>3</v>
      </c>
      <c r="F69" s="54">
        <v>26.3169230769231</v>
      </c>
      <c r="G69" s="54">
        <v>20</v>
      </c>
      <c r="H69" s="54">
        <f t="shared" si="2"/>
        <v>19.1267692307692</v>
      </c>
      <c r="I69" s="29" t="s">
        <v>301</v>
      </c>
    </row>
    <row r="70" ht="14.25" spans="1:9">
      <c r="A70" s="24">
        <v>68</v>
      </c>
      <c r="B70" s="54">
        <v>230121078</v>
      </c>
      <c r="C70" s="54" t="s">
        <v>585</v>
      </c>
      <c r="D70" s="24" t="s">
        <v>14</v>
      </c>
      <c r="E70" s="54">
        <v>3</v>
      </c>
      <c r="F70" s="54">
        <v>26.1623076923077</v>
      </c>
      <c r="G70" s="54">
        <v>20</v>
      </c>
      <c r="H70" s="54">
        <f t="shared" si="2"/>
        <v>19.0649230769231</v>
      </c>
      <c r="I70" s="29" t="s">
        <v>301</v>
      </c>
    </row>
    <row r="71" ht="14.25" spans="1:9">
      <c r="A71" s="53">
        <v>69</v>
      </c>
      <c r="B71" s="54">
        <v>230121113</v>
      </c>
      <c r="C71" s="54" t="s">
        <v>586</v>
      </c>
      <c r="D71" s="54" t="s">
        <v>327</v>
      </c>
      <c r="E71" s="54">
        <v>3</v>
      </c>
      <c r="F71" s="54">
        <v>25.9772307692308</v>
      </c>
      <c r="G71" s="54">
        <v>20</v>
      </c>
      <c r="H71" s="54">
        <f t="shared" si="2"/>
        <v>18.9908923076923</v>
      </c>
      <c r="I71" s="29" t="s">
        <v>301</v>
      </c>
    </row>
    <row r="72" ht="14.25" spans="1:9">
      <c r="A72" s="24">
        <v>70</v>
      </c>
      <c r="B72" s="54">
        <v>230121101</v>
      </c>
      <c r="C72" s="54" t="s">
        <v>587</v>
      </c>
      <c r="D72" s="54" t="s">
        <v>327</v>
      </c>
      <c r="E72" s="54">
        <v>3</v>
      </c>
      <c r="F72" s="54">
        <v>25.8756923076923</v>
      </c>
      <c r="G72" s="54">
        <v>20</v>
      </c>
      <c r="H72" s="54">
        <f t="shared" si="2"/>
        <v>18.9502769230769</v>
      </c>
      <c r="I72" s="29" t="s">
        <v>301</v>
      </c>
    </row>
    <row r="73" ht="14.25" spans="1:9">
      <c r="A73" s="53">
        <v>71</v>
      </c>
      <c r="B73" s="54">
        <v>230121068</v>
      </c>
      <c r="C73" s="54" t="s">
        <v>588</v>
      </c>
      <c r="D73" s="24" t="s">
        <v>14</v>
      </c>
      <c r="E73" s="54">
        <v>3</v>
      </c>
      <c r="F73" s="54">
        <v>25.7049230769231</v>
      </c>
      <c r="G73" s="54">
        <v>20</v>
      </c>
      <c r="H73" s="54">
        <f t="shared" si="2"/>
        <v>18.8819692307692</v>
      </c>
      <c r="I73" s="29" t="s">
        <v>301</v>
      </c>
    </row>
    <row r="74" ht="14.25" spans="1:9">
      <c r="A74" s="24">
        <v>72</v>
      </c>
      <c r="B74" s="54">
        <v>230121094</v>
      </c>
      <c r="C74" s="54" t="s">
        <v>589</v>
      </c>
      <c r="D74" s="54" t="s">
        <v>327</v>
      </c>
      <c r="E74" s="54">
        <v>3</v>
      </c>
      <c r="F74" s="54">
        <v>25.5006666666666</v>
      </c>
      <c r="G74" s="54">
        <v>20</v>
      </c>
      <c r="H74" s="54">
        <f t="shared" si="2"/>
        <v>18.8002666666666</v>
      </c>
      <c r="I74" s="29" t="s">
        <v>301</v>
      </c>
    </row>
    <row r="75" ht="14.25" spans="1:9">
      <c r="A75" s="53">
        <v>73</v>
      </c>
      <c r="B75" s="54">
        <v>230121062</v>
      </c>
      <c r="C75" s="54" t="s">
        <v>590</v>
      </c>
      <c r="D75" s="24" t="s">
        <v>14</v>
      </c>
      <c r="E75" s="24">
        <v>3</v>
      </c>
      <c r="F75" s="24">
        <v>25.2895384615385</v>
      </c>
      <c r="G75" s="24">
        <v>20</v>
      </c>
      <c r="H75" s="43">
        <f t="shared" si="2"/>
        <v>18.7158153846154</v>
      </c>
      <c r="I75" s="29" t="s">
        <v>301</v>
      </c>
    </row>
    <row r="76" ht="14.25" spans="1:9">
      <c r="A76" s="24">
        <v>74</v>
      </c>
      <c r="B76" s="54">
        <v>230121064</v>
      </c>
      <c r="C76" s="54" t="s">
        <v>591</v>
      </c>
      <c r="D76" s="24" t="s">
        <v>14</v>
      </c>
      <c r="E76" s="24">
        <v>3</v>
      </c>
      <c r="F76" s="24">
        <v>25.1113846153846</v>
      </c>
      <c r="G76" s="24">
        <v>20</v>
      </c>
      <c r="H76" s="43">
        <f t="shared" si="2"/>
        <v>18.6445538461538</v>
      </c>
      <c r="I76" s="29" t="s">
        <v>301</v>
      </c>
    </row>
    <row r="77" ht="14.25" spans="1:9">
      <c r="A77" s="53">
        <v>75</v>
      </c>
      <c r="B77" s="54">
        <v>230121104</v>
      </c>
      <c r="C77" s="54" t="s">
        <v>592</v>
      </c>
      <c r="D77" s="54" t="s">
        <v>327</v>
      </c>
      <c r="E77" s="54">
        <v>3</v>
      </c>
      <c r="F77" s="54">
        <v>24.7840384615385</v>
      </c>
      <c r="G77" s="54">
        <v>20</v>
      </c>
      <c r="H77" s="54">
        <f t="shared" si="2"/>
        <v>18.5136153846154</v>
      </c>
      <c r="I77" s="29" t="s">
        <v>301</v>
      </c>
    </row>
    <row r="78" ht="14.25" spans="1:9">
      <c r="A78" s="24">
        <v>76</v>
      </c>
      <c r="B78" s="54">
        <v>230121124</v>
      </c>
      <c r="C78" s="54" t="s">
        <v>593</v>
      </c>
      <c r="D78" s="54" t="s">
        <v>327</v>
      </c>
      <c r="E78" s="54">
        <v>3</v>
      </c>
      <c r="F78" s="54">
        <v>24.432</v>
      </c>
      <c r="G78" s="54">
        <v>20</v>
      </c>
      <c r="H78" s="54">
        <f t="shared" si="2"/>
        <v>18.3728</v>
      </c>
      <c r="I78" s="29" t="s">
        <v>301</v>
      </c>
    </row>
  </sheetData>
  <sortState ref="B3:H78">
    <sortCondition ref="H3:H78" descending="1"/>
  </sortState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C3:C78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24博士</vt:lpstr>
      <vt:lpstr>23博士</vt:lpstr>
      <vt:lpstr>22博士</vt:lpstr>
      <vt:lpstr>21博士</vt:lpstr>
      <vt:lpstr>22栽培</vt:lpstr>
      <vt:lpstr>22育种</vt:lpstr>
      <vt:lpstr>22农种</vt:lpstr>
      <vt:lpstr>23栽培</vt:lpstr>
      <vt:lpstr>23育种</vt:lpstr>
      <vt:lpstr>23农种</vt:lpstr>
      <vt:lpstr>24栽培</vt:lpstr>
      <vt:lpstr>24育种</vt:lpstr>
      <vt:lpstr>24农种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瘾欲生</cp:lastModifiedBy>
  <dcterms:created xsi:type="dcterms:W3CDTF">2006-09-13T11:21:00Z</dcterms:created>
  <dcterms:modified xsi:type="dcterms:W3CDTF">2024-09-28T05:42:39Z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9B112F5155884DFBB8ECC6AC94A00FA6_12</vt:lpwstr>
  </property>
  <property fmtid="{D5CDD505-2E9C-101B-9397-08002B2CF9AE}" pid="3" name="KSOProductBuildVer">
    <vt:lpwstr>2052-12.1.0.18276</vt:lpwstr>
  </property>
</Properties>
</file>